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4.xml" ContentType="application/vnd.openxmlformats-officedocument.drawingml.chart+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7770" windowHeight="12270"/>
  </bookViews>
  <sheets>
    <sheet name="Customer List" sheetId="28" r:id="rId1"/>
    <sheet name="Customer Profile" sheetId="29" r:id="rId2"/>
    <sheet name="Customers by Countries" sheetId="22" r:id="rId3"/>
    <sheet name="Sales Summery" sheetId="18" r:id="rId4"/>
    <sheet name="Sales by Categories" sheetId="19" r:id="rId5"/>
    <sheet name="Sales by Countries" sheetId="20" r:id="rId6"/>
    <sheet name="Sales by Categories by Products" sheetId="21" r:id="rId7"/>
    <sheet name="Sales Detail" sheetId="16" r:id="rId8"/>
    <sheet name="Compare with Last Month" sheetId="24" r:id="rId9"/>
    <sheet name="Invoice" sheetId="26" r:id="rId10"/>
    <sheet name="Product Catalog" sheetId="17" r:id="rId11"/>
    <sheet name="Account Statement" sheetId="15" r:id="rId12"/>
    <sheet name="Employee Profile" sheetId="27" r:id="rId13"/>
    <sheet name="Top 5 Employees for Sales" sheetId="23" r:id="rId14"/>
    <sheet name="Status of Current Activities" sheetId="30" r:id="rId15"/>
  </sheets>
  <definedNames>
    <definedName name="_Toc72984292" localSheetId="8">'Compare with Last Month'!#REF!</definedName>
    <definedName name="_Toc72984292" localSheetId="2">'Customers by Countries'!#REF!</definedName>
    <definedName name="_Toc72984292" localSheetId="4">'Sales by Categories'!#REF!</definedName>
    <definedName name="_Toc72984292" localSheetId="6">'Sales by Categories by Products'!#REF!</definedName>
    <definedName name="_Toc72984292" localSheetId="5">'Sales by Countries'!#REF!</definedName>
    <definedName name="_Toc72984292" localSheetId="13">'Top 5 Employees for Sales'!#REF!</definedName>
    <definedName name="BeginDate" localSheetId="7">34790</definedName>
    <definedName name="BeginDate">35156</definedName>
    <definedName name="_xlnm.Print_Titles" localSheetId="11">'Account Statement'!$1:$3</definedName>
    <definedName name="_xlnm.Print_Titles" localSheetId="8">'Compare with Last Month'!$1:$4</definedName>
    <definedName name="_xlnm.Print_Titles" localSheetId="0">'Customer List'!$1:$1</definedName>
    <definedName name="_xlnm.Print_Titles" localSheetId="1">'Customer Profile'!$1:$5</definedName>
    <definedName name="_xlnm.Print_Titles" localSheetId="2">'Customers by Countries'!$1:$6</definedName>
    <definedName name="_xlnm.Print_Titles" localSheetId="12">'Employee Profile'!$1:$4</definedName>
    <definedName name="_xlnm.Print_Titles" localSheetId="9">Invoice!$1:$6</definedName>
    <definedName name="_xlnm.Print_Titles" localSheetId="10">'Product Catalog'!$1:$4</definedName>
    <definedName name="_xlnm.Print_Titles" localSheetId="4">'Sales by Categories'!$1:$4</definedName>
    <definedName name="_xlnm.Print_Titles" localSheetId="6">'Sales by Categories by Products'!$1:$6</definedName>
    <definedName name="_xlnm.Print_Titles" localSheetId="5">'Sales by Countries'!$1:$4</definedName>
    <definedName name="_xlnm.Print_Titles" localSheetId="7">'Sales Detail'!$1:$4</definedName>
    <definedName name="_xlnm.Print_Titles" localSheetId="3">'Sales Summery'!$1:$4</definedName>
    <definedName name="_xlnm.Print_Titles" localSheetId="13">'Top 5 Employees for Sales'!$1:$6</definedName>
    <definedName name="EndDate" localSheetId="7">34819</definedName>
    <definedName name="EndDate">35185</definedName>
  </definedNames>
  <calcPr calcId="145621"/>
</workbook>
</file>

<file path=xl/calcChain.xml><?xml version="1.0" encoding="utf-8"?>
<calcChain xmlns="http://schemas.openxmlformats.org/spreadsheetml/2006/main">
  <c r="E11" i="23" l="1"/>
  <c r="E10" i="23"/>
  <c r="E9" i="23"/>
  <c r="E8" i="23"/>
  <c r="E7" i="23"/>
  <c r="G246" i="26"/>
  <c r="G231" i="26"/>
  <c r="G230" i="26"/>
  <c r="G229" i="26"/>
  <c r="G214" i="26"/>
  <c r="G213" i="26"/>
  <c r="G198" i="26"/>
  <c r="G197" i="26"/>
  <c r="G181" i="26"/>
  <c r="G180" i="26"/>
  <c r="G165" i="26"/>
  <c r="G164" i="26"/>
  <c r="G149" i="26"/>
  <c r="G148" i="26"/>
  <c r="G133" i="26"/>
  <c r="G132" i="26"/>
  <c r="G131" i="26"/>
  <c r="G116" i="26"/>
  <c r="G115" i="26"/>
  <c r="G114" i="26"/>
  <c r="G99" i="26"/>
  <c r="G98" i="26"/>
  <c r="G97" i="26"/>
  <c r="G96" i="26"/>
  <c r="G81" i="26"/>
  <c r="G80" i="26"/>
  <c r="G79" i="26"/>
  <c r="G64" i="26"/>
  <c r="G63" i="26"/>
  <c r="G48" i="26"/>
  <c r="G33" i="26"/>
  <c r="G32" i="26"/>
  <c r="G17" i="26"/>
  <c r="G16" i="26"/>
  <c r="H382" i="16" l="1"/>
  <c r="H381" i="16"/>
  <c r="H380" i="16"/>
  <c r="H392" i="16"/>
  <c r="H391" i="16"/>
  <c r="H367" i="16"/>
  <c r="H354" i="16"/>
  <c r="H353" i="16"/>
  <c r="H352" i="16"/>
  <c r="H351" i="16"/>
  <c r="H350" i="16"/>
  <c r="H337" i="16"/>
  <c r="H336" i="16"/>
  <c r="H335" i="16"/>
  <c r="H326" i="16"/>
  <c r="H325" i="16"/>
  <c r="H312" i="16"/>
  <c r="H311" i="16"/>
  <c r="H298" i="16"/>
  <c r="H297" i="16"/>
  <c r="H284" i="16"/>
  <c r="H283" i="16"/>
  <c r="H282" i="16"/>
  <c r="H281" i="16"/>
  <c r="H268" i="16"/>
  <c r="H267" i="16"/>
  <c r="H266" i="16"/>
  <c r="H253" i="16"/>
  <c r="H252" i="16"/>
  <c r="H251" i="16"/>
  <c r="H238" i="16"/>
  <c r="H237" i="16"/>
  <c r="H224" i="16"/>
  <c r="H223" i="16"/>
  <c r="H222" i="16"/>
  <c r="H221" i="16"/>
  <c r="H208" i="16"/>
  <c r="H207" i="16"/>
  <c r="H194" i="16"/>
  <c r="H193" i="16"/>
  <c r="H192" i="16"/>
  <c r="H191" i="16"/>
  <c r="H178" i="16"/>
  <c r="H165" i="16"/>
  <c r="H164" i="16"/>
  <c r="H151" i="16"/>
  <c r="H150" i="16"/>
  <c r="H137" i="16"/>
  <c r="H136" i="16"/>
  <c r="H135" i="16"/>
  <c r="H126" i="16"/>
  <c r="H125" i="16"/>
  <c r="H112" i="16"/>
  <c r="H111" i="16"/>
  <c r="H110" i="16"/>
  <c r="H109" i="16"/>
  <c r="H96" i="16"/>
  <c r="H95" i="16"/>
  <c r="H82" i="16"/>
  <c r="H81" i="16"/>
  <c r="H68" i="16"/>
  <c r="H67" i="16"/>
  <c r="H54" i="16"/>
  <c r="H53" i="16"/>
  <c r="H40" i="16"/>
  <c r="H39" i="16"/>
  <c r="H38" i="16"/>
  <c r="H29" i="16"/>
  <c r="H28" i="16"/>
  <c r="H15" i="16"/>
  <c r="H14" i="16"/>
  <c r="H13" i="16"/>
  <c r="G248" i="26" l="1"/>
  <c r="G250" i="26" s="1"/>
  <c r="G233" i="26"/>
  <c r="G235" i="26" s="1"/>
  <c r="G216" i="26"/>
  <c r="G218" i="26" s="1"/>
  <c r="G200" i="26"/>
  <c r="G202" i="26" s="1"/>
  <c r="G184" i="26"/>
  <c r="G186" i="26" s="1"/>
  <c r="G167" i="26"/>
  <c r="G169" i="26" s="1"/>
  <c r="G151" i="26"/>
  <c r="G153" i="26" s="1"/>
  <c r="G137" i="26"/>
  <c r="G135" i="26"/>
  <c r="G118" i="26"/>
  <c r="G120" i="26" s="1"/>
  <c r="G101" i="26"/>
  <c r="G103" i="26" s="1"/>
  <c r="G83" i="26"/>
  <c r="G85" i="26" s="1"/>
  <c r="G66" i="26"/>
  <c r="G68" i="26" s="1"/>
  <c r="G50" i="26"/>
  <c r="G52" i="26" s="1"/>
  <c r="G35" i="26"/>
  <c r="G37" i="26" s="1"/>
  <c r="G19" i="26"/>
  <c r="G21" i="26" s="1"/>
  <c r="D6" i="18"/>
  <c r="D24" i="22" l="1"/>
  <c r="C24" i="22"/>
  <c r="C15" i="24" l="1"/>
  <c r="D15" i="24"/>
  <c r="E15" i="24"/>
  <c r="F15" i="24"/>
  <c r="C51" i="24"/>
  <c r="D51" i="24"/>
  <c r="E51" i="24"/>
  <c r="F51" i="24"/>
  <c r="B24" i="20"/>
  <c r="C24" i="20"/>
  <c r="C15" i="19"/>
  <c r="D15" i="19"/>
  <c r="H5" i="16"/>
  <c r="H17" i="16"/>
  <c r="H31" i="16"/>
  <c r="H42" i="16"/>
  <c r="H56" i="16"/>
  <c r="H45" i="16" s="1"/>
  <c r="H70" i="16"/>
  <c r="H59" i="16" s="1"/>
  <c r="H73" i="16"/>
  <c r="H84" i="16"/>
  <c r="H98" i="16"/>
  <c r="H87" i="16" s="1"/>
  <c r="H101" i="16"/>
  <c r="H114" i="16"/>
  <c r="H128" i="16"/>
  <c r="H139" i="16"/>
  <c r="H153" i="16"/>
  <c r="H142" i="16" s="1"/>
  <c r="H167" i="16"/>
  <c r="H156" i="16" s="1"/>
  <c r="H180" i="16"/>
  <c r="H170" i="16" s="1"/>
  <c r="H183" i="16"/>
  <c r="H196" i="16"/>
  <c r="H210" i="16"/>
  <c r="H199" i="16" s="1"/>
  <c r="H226" i="16"/>
  <c r="H213" i="16" s="1"/>
  <c r="H240" i="16"/>
  <c r="H229" i="16" s="1"/>
  <c r="H243" i="16"/>
  <c r="H255" i="16"/>
  <c r="H270" i="16"/>
  <c r="H258" i="16" s="1"/>
  <c r="H286" i="16"/>
  <c r="H273" i="16" s="1"/>
  <c r="H300" i="16"/>
  <c r="H289" i="16" s="1"/>
  <c r="H314" i="16"/>
  <c r="H303" i="16" s="1"/>
  <c r="H328" i="16"/>
  <c r="H317" i="16" s="1"/>
  <c r="H339" i="16"/>
  <c r="H356" i="16"/>
  <c r="H342" i="16" s="1"/>
  <c r="H369" i="16"/>
  <c r="H359" i="16" s="1"/>
  <c r="H384" i="16"/>
  <c r="H394" i="16"/>
  <c r="G19" i="15"/>
  <c r="B10" i="15" s="1"/>
  <c r="G40" i="15"/>
  <c r="B30" i="15" s="1"/>
  <c r="G60" i="15"/>
  <c r="B51" i="15" s="1"/>
  <c r="G80" i="15"/>
  <c r="B71" i="15" s="1"/>
  <c r="G102" i="15"/>
  <c r="B91" i="15" s="1"/>
  <c r="B113" i="15"/>
  <c r="G122" i="15"/>
  <c r="G142" i="15"/>
  <c r="B133" i="15" s="1"/>
  <c r="G162" i="15"/>
  <c r="B153" i="15" s="1"/>
  <c r="G182" i="15"/>
  <c r="B173" i="15" s="1"/>
  <c r="G202" i="15"/>
  <c r="B193" i="15" s="1"/>
  <c r="G222" i="15"/>
  <c r="B213" i="15" s="1"/>
  <c r="B233" i="15"/>
  <c r="G242" i="15"/>
  <c r="G262" i="15"/>
  <c r="B253" i="15" s="1"/>
  <c r="G282" i="15"/>
  <c r="B273" i="15" s="1"/>
  <c r="G302" i="15"/>
  <c r="B293" i="15" s="1"/>
  <c r="G322" i="15"/>
  <c r="B313" i="15" s="1"/>
  <c r="G342" i="15"/>
  <c r="B333" i="15" s="1"/>
  <c r="G362" i="15"/>
  <c r="B353" i="15" s="1"/>
  <c r="H117" i="16" l="1"/>
  <c r="H372" i="16"/>
  <c r="H20" i="16"/>
</calcChain>
</file>

<file path=xl/comments1.xml><?xml version="1.0" encoding="utf-8"?>
<comments xmlns="http://schemas.openxmlformats.org/spreadsheetml/2006/main">
  <authors>
    <author>Thomas Struebi</author>
  </authors>
  <commentList>
    <comment ref="B39" authorId="0">
      <text>
        <r>
          <rPr>
            <b/>
            <sz val="9"/>
            <color indexed="81"/>
            <rFont val="Tahoma"/>
            <family val="2"/>
          </rPr>
          <t>Jennifer Wood:</t>
        </r>
        <r>
          <rPr>
            <sz val="9"/>
            <color indexed="81"/>
            <rFont val="Tahoma"/>
            <family val="2"/>
          </rPr>
          <t xml:space="preserve">
will change its address soon.</t>
        </r>
      </text>
    </comment>
  </commentList>
</comments>
</file>

<file path=xl/comments2.xml><?xml version="1.0" encoding="utf-8"?>
<comments xmlns="http://schemas.openxmlformats.org/spreadsheetml/2006/main">
  <authors>
    <author>Stephanie Schmidt-Kaminski</author>
  </authors>
  <commentList>
    <comment ref="B12" authorId="0">
      <text>
        <r>
          <rPr>
            <b/>
            <sz val="8"/>
            <color indexed="81"/>
            <rFont val="Tahoma"/>
            <family val="2"/>
          </rPr>
          <t xml:space="preserve">List the main activities of the last month in a few words. </t>
        </r>
        <r>
          <rPr>
            <sz val="8"/>
            <color indexed="81"/>
            <rFont val="Tahoma"/>
            <family val="2"/>
          </rPr>
          <t>Mention especially the completed activities.</t>
        </r>
        <r>
          <rPr>
            <sz val="8"/>
            <color indexed="81"/>
            <rFont val="Tahoma"/>
            <family val="2"/>
          </rPr>
          <t xml:space="preserve">
</t>
        </r>
      </text>
    </comment>
    <comment ref="B24" authorId="0">
      <text>
        <r>
          <rPr>
            <b/>
            <sz val="8"/>
            <color indexed="81"/>
            <rFont val="Tahoma"/>
            <family val="2"/>
          </rPr>
          <t xml:space="preserve">List the main activities of this month in a few words. 
</t>
        </r>
        <r>
          <rPr>
            <sz val="8"/>
            <color indexed="81"/>
            <rFont val="Tahoma"/>
            <family val="2"/>
          </rPr>
          <t>Mention especially the open decisions</t>
        </r>
        <r>
          <rPr>
            <b/>
            <sz val="8"/>
            <color indexed="81"/>
            <rFont val="Tahoma"/>
            <family val="2"/>
          </rPr>
          <t xml:space="preserve"> </t>
        </r>
        <r>
          <rPr>
            <sz val="8"/>
            <color indexed="81"/>
            <rFont val="Tahoma"/>
            <family val="2"/>
          </rPr>
          <t xml:space="preserve">
</t>
        </r>
      </text>
    </comment>
    <comment ref="B41" authorId="0">
      <text>
        <r>
          <rPr>
            <b/>
            <sz val="8"/>
            <color indexed="81"/>
            <rFont val="Tahoma"/>
            <family val="2"/>
          </rPr>
          <t xml:space="preserve">Name the three major current risks of the project and their probability.
List a measure/action taken to avoid the risk. </t>
        </r>
        <r>
          <rPr>
            <sz val="8"/>
            <color indexed="81"/>
            <rFont val="Tahoma"/>
            <family val="2"/>
          </rPr>
          <t xml:space="preserve">
</t>
        </r>
      </text>
    </comment>
  </commentList>
</comments>
</file>

<file path=xl/sharedStrings.xml><?xml version="1.0" encoding="utf-8"?>
<sst xmlns="http://schemas.openxmlformats.org/spreadsheetml/2006/main" count="3229" uniqueCount="1009">
  <si>
    <t>T</t>
  </si>
  <si>
    <t>Anchorage</t>
  </si>
  <si>
    <t>Eugene</t>
  </si>
  <si>
    <t>F</t>
  </si>
  <si>
    <t>Beijing China, 100123</t>
    <phoneticPr fontId="0" type="noConversion"/>
  </si>
  <si>
    <t>XYZ Building No.88 AAA Street BBB District</t>
    <phoneticPr fontId="0" type="noConversion"/>
  </si>
  <si>
    <t>XYZ Limited Co.</t>
    <phoneticPr fontId="0" type="noConversion"/>
  </si>
  <si>
    <t>Remit Payment to:</t>
    <phoneticPr fontId="0" type="noConversion"/>
  </si>
  <si>
    <t>Total:</t>
    <phoneticPr fontId="0" type="noConversion"/>
  </si>
  <si>
    <t>Freight</t>
    <phoneticPr fontId="0" type="noConversion"/>
  </si>
  <si>
    <t xml:space="preserve">Amount </t>
    <phoneticPr fontId="0" type="noConversion"/>
  </si>
  <si>
    <t xml:space="preserve"> Due Date</t>
    <phoneticPr fontId="0" type="noConversion"/>
  </si>
  <si>
    <t>Order #</t>
    <phoneticPr fontId="0" type="noConversion"/>
  </si>
  <si>
    <t>Invoice #</t>
    <phoneticPr fontId="0" type="noConversion"/>
  </si>
  <si>
    <t>Invoice Date</t>
  </si>
  <si>
    <t>Statement of Account</t>
    <phoneticPr fontId="0" type="noConversion"/>
  </si>
  <si>
    <t>CEO, XYZ Limited Co.</t>
    <phoneticPr fontId="0" type="noConversion"/>
  </si>
  <si>
    <t>Tom</t>
    <phoneticPr fontId="0" type="noConversion"/>
  </si>
  <si>
    <t>Sincerely,</t>
  </si>
  <si>
    <t>If you should have any questions please call us at
Phone: (86)-10-61234567
Fax: (86)-10-61234568</t>
    <phoneticPr fontId="0" type="noConversion"/>
  </si>
  <si>
    <t>Seattle, USA</t>
  </si>
  <si>
    <t>305 - 14th Ave. S. Suite 3B</t>
  </si>
  <si>
    <t>White Clover Markets</t>
  </si>
  <si>
    <t>To:</t>
    <phoneticPr fontId="0" type="noConversion"/>
  </si>
  <si>
    <t>Lyon, France</t>
  </si>
  <si>
    <t>2, rue du Commerce</t>
  </si>
  <si>
    <t>Victuailles en stock</t>
  </si>
  <si>
    <t>B-6000</t>
  </si>
  <si>
    <t>Charleroi, Belgium</t>
  </si>
  <si>
    <t>Boulevard Tirou, 255</t>
  </si>
  <si>
    <t>Suprêmes délices</t>
  </si>
  <si>
    <t>OX15 4NB</t>
  </si>
  <si>
    <t>London, UK</t>
  </si>
  <si>
    <t>90 Wadhurst Rd.</t>
  </si>
  <si>
    <t>Seven Seas Imports</t>
  </si>
  <si>
    <t>02389-890</t>
  </si>
  <si>
    <t>Rio de Janeiro, Brazil</t>
  </si>
  <si>
    <t>Av. Copacabana, 267</t>
  </si>
  <si>
    <t>Ricardo Adocicados</t>
  </si>
  <si>
    <t>Albuquerque, USA</t>
  </si>
  <si>
    <t>2817 Milton Dr.</t>
  </si>
  <si>
    <t>05487-020</t>
  </si>
  <si>
    <t>São Paulo, Brazil</t>
  </si>
  <si>
    <t>Alameda dos Canàrios, 891</t>
  </si>
  <si>
    <t>Queen Cozinha</t>
  </si>
  <si>
    <t>Lisboa, Portugal</t>
  </si>
  <si>
    <t>Estrada da saúde n. 58</t>
  </si>
  <si>
    <t>Princesa Isabel Vinhos</t>
  </si>
  <si>
    <t>Salzburg, Austria</t>
  </si>
  <si>
    <t>Geislweg 14</t>
  </si>
  <si>
    <t>México D.F., Mexico</t>
  </si>
  <si>
    <t>Calle Dr. Jorge Cash 321</t>
  </si>
  <si>
    <t>Pericles Comidas clásicas</t>
  </si>
  <si>
    <t>I. de Margarita, Venezuela</t>
  </si>
  <si>
    <t>Ave. 5 de Mayo Porlamar</t>
  </si>
  <si>
    <t>LINO-Delicateses</t>
  </si>
  <si>
    <t>Walla Walla, USA</t>
  </si>
  <si>
    <t>12 Orchestra Terrace</t>
  </si>
  <si>
    <t>PO31 7PJ</t>
  </si>
  <si>
    <t>Cowes, UK</t>
  </si>
  <si>
    <t>Garden House Crowther Way</t>
  </si>
  <si>
    <t>Island Trading</t>
  </si>
  <si>
    <t>San Cristóbal, Venezuela</t>
  </si>
  <si>
    <t>Carrera 22 con Ave. Carlos Soublette #8-35</t>
  </si>
  <si>
    <t>HILARIÓN-Abastos</t>
  </si>
  <si>
    <t>München, Germany</t>
  </si>
  <si>
    <t>Berliner Platz 43</t>
  </si>
  <si>
    <t>Frankenversand</t>
  </si>
  <si>
    <t>Lille, France</t>
  </si>
  <si>
    <t>184, chaussée de Tournai</t>
  </si>
  <si>
    <t>EC2 5NT</t>
  </si>
  <si>
    <t>Fauntleroy Circus</t>
  </si>
  <si>
    <t>B's Beverages</t>
  </si>
  <si>
    <t>Marseille, France</t>
  </si>
  <si>
    <t>12, rue des Bouchers</t>
  </si>
  <si>
    <t>Bon app'</t>
  </si>
  <si>
    <t>Account Statement</t>
  </si>
  <si>
    <t>Subtotal:</t>
    <phoneticPr fontId="0" type="noConversion"/>
  </si>
  <si>
    <t>Original Frankfurter grüne Soße</t>
  </si>
  <si>
    <t>Sasquatch Ale</t>
  </si>
  <si>
    <t>Price</t>
    <phoneticPr fontId="0" type="noConversion"/>
  </si>
  <si>
    <t>Discount</t>
    <phoneticPr fontId="0" type="noConversion"/>
  </si>
  <si>
    <t>Unit Price</t>
    <phoneticPr fontId="0" type="noConversion"/>
  </si>
  <si>
    <t>Quantity</t>
    <phoneticPr fontId="0" type="noConversion"/>
  </si>
  <si>
    <t>Product Name</t>
    <phoneticPr fontId="0" type="noConversion"/>
  </si>
  <si>
    <t>ProductID</t>
    <phoneticPr fontId="0" type="noConversion"/>
  </si>
  <si>
    <t>United Package</t>
  </si>
  <si>
    <t>Robert King</t>
  </si>
  <si>
    <t>Ship Via</t>
    <phoneticPr fontId="0" type="noConversion"/>
  </si>
  <si>
    <t>Ship Date</t>
    <phoneticPr fontId="0" type="noConversion"/>
  </si>
  <si>
    <t>Req Date</t>
    <phoneticPr fontId="0" type="noConversion"/>
  </si>
  <si>
    <t>Order Date</t>
    <phoneticPr fontId="0" type="noConversion"/>
  </si>
  <si>
    <t>Salespersion</t>
    <phoneticPr fontId="0" type="noConversion"/>
  </si>
  <si>
    <t>OrderID</t>
    <phoneticPr fontId="0" type="noConversion"/>
  </si>
  <si>
    <t>Order Information</t>
    <phoneticPr fontId="0" type="noConversion"/>
  </si>
  <si>
    <t>Gula Malacca</t>
  </si>
  <si>
    <t>Pavlova</t>
  </si>
  <si>
    <t>Chang</t>
  </si>
  <si>
    <t>Speedy Express</t>
  </si>
  <si>
    <t>Nancy Davolio</t>
  </si>
  <si>
    <t>Karl Jablonski</t>
  </si>
  <si>
    <t>Contact:</t>
    <phoneticPr fontId="0" type="noConversion"/>
  </si>
  <si>
    <t>City:</t>
    <phoneticPr fontId="0" type="noConversion"/>
  </si>
  <si>
    <t>Customer:</t>
    <phoneticPr fontId="0" type="noConversion"/>
  </si>
  <si>
    <t>Ikura</t>
  </si>
  <si>
    <t>Federal Shipping</t>
  </si>
  <si>
    <t>Andrew Fuller</t>
  </si>
  <si>
    <t>Mary Saveley</t>
  </si>
  <si>
    <t>Valkoinen suklaa</t>
  </si>
  <si>
    <t>Røgede sild</t>
  </si>
  <si>
    <t>Boston Crab Meat</t>
  </si>
  <si>
    <t>Thüringer Rostbratwurst</t>
  </si>
  <si>
    <t>Guaraná Fantástica</t>
  </si>
  <si>
    <t>Palle Ibsen</t>
  </si>
  <si>
    <t>Århus, Denmark</t>
  </si>
  <si>
    <t>Vaffeljernet</t>
  </si>
  <si>
    <t>Lakkalikööri</t>
  </si>
  <si>
    <t>Louisiana Hot Spiced Okra</t>
  </si>
  <si>
    <t>Gorgonzola Telino</t>
  </si>
  <si>
    <t>Anne Dodsworth</t>
  </si>
  <si>
    <t>Singaporean Hokkien Fried Mee</t>
  </si>
  <si>
    <t>Teatime Chocolate Biscuits</t>
  </si>
  <si>
    <t>Steven Buchanan</t>
  </si>
  <si>
    <t>Pascale Cartrain</t>
  </si>
  <si>
    <t>Manjimup Dried Apples</t>
  </si>
  <si>
    <t>Laura Callahan</t>
  </si>
  <si>
    <t>Hari Kumar</t>
  </si>
  <si>
    <t>Camembert Pierrot</t>
  </si>
  <si>
    <t>Maxilaku</t>
  </si>
  <si>
    <t>Janete Limeira</t>
  </si>
  <si>
    <t>Wimmers gute Semmelknödel</t>
  </si>
  <si>
    <t>Raclette Courdavault</t>
  </si>
  <si>
    <t>Perth Pasties</t>
  </si>
  <si>
    <t>Côte de Blaye</t>
  </si>
  <si>
    <t>Janet Leverling</t>
  </si>
  <si>
    <t>Paula Wilson</t>
  </si>
  <si>
    <t>Tourtière</t>
  </si>
  <si>
    <t>Gumbär Gummibärchen</t>
  </si>
  <si>
    <t>Lúcia Carvalho</t>
  </si>
  <si>
    <t>Chartreuse verte</t>
  </si>
  <si>
    <t>Sir Rodney's Scones</t>
  </si>
  <si>
    <t>Chai</t>
  </si>
  <si>
    <t>Isabel de Castro</t>
  </si>
  <si>
    <t>Queso Cabrales</t>
  </si>
  <si>
    <t>Michael Suyama</t>
  </si>
  <si>
    <t>Georg Pipps</t>
  </si>
  <si>
    <t>Rhönbräu Klosterbier</t>
  </si>
  <si>
    <t>Rössle Sauerkraut</t>
  </si>
  <si>
    <t>Tofu</t>
  </si>
  <si>
    <t>Guillermo Fernández</t>
  </si>
  <si>
    <t>NuNuCa Nuß-Nougat-Creme</t>
  </si>
  <si>
    <t>Giovanni Rovelli</t>
  </si>
  <si>
    <t>Bergamo, Italy</t>
  </si>
  <si>
    <t>Magazzini Alimentari Riuniti</t>
  </si>
  <si>
    <t>Outback Lager</t>
  </si>
  <si>
    <t>Pâté chinois</t>
  </si>
  <si>
    <t>Aniseed Syrup</t>
  </si>
  <si>
    <t>Margaret Peacock</t>
  </si>
  <si>
    <t>Felipe Izquierdo</t>
  </si>
  <si>
    <t>John Steel</t>
  </si>
  <si>
    <t>Ipoh Coffee</t>
  </si>
  <si>
    <t>Nord-Ost Matjeshering</t>
  </si>
  <si>
    <t>Philip Cramer</t>
  </si>
  <si>
    <t>Brandenburg, Germany</t>
  </si>
  <si>
    <t>Königlich Essen</t>
  </si>
  <si>
    <t>Fløtemysost</t>
  </si>
  <si>
    <t>Geitost</t>
  </si>
  <si>
    <t>Helen Bennett</t>
  </si>
  <si>
    <t>Longlife Tofu</t>
  </si>
  <si>
    <t>Carlos Hernández</t>
  </si>
  <si>
    <t>Gnocchi di nonna Alice</t>
  </si>
  <si>
    <t>Chef Anton's Cajun Seasoning</t>
  </si>
  <si>
    <t>Lino Rodriguez</t>
  </si>
  <si>
    <t>Furia Bacalhau e Frutos do Mar</t>
  </si>
  <si>
    <t>Röd Kaviar</t>
  </si>
  <si>
    <t>Peter Franken</t>
  </si>
  <si>
    <t>Zaanse koeken</t>
  </si>
  <si>
    <t>Martine Rancé</t>
  </si>
  <si>
    <t>Tunnbröd</t>
  </si>
  <si>
    <t>Konbu</t>
  </si>
  <si>
    <t>Elizabeth Brown</t>
  </si>
  <si>
    <t>Spegesild</t>
  </si>
  <si>
    <t>Pedro Afonso</t>
  </si>
  <si>
    <t>Comércio Mineiro</t>
  </si>
  <si>
    <t>Uncle Bob's Organic Dried Pears</t>
  </si>
  <si>
    <t>Victoria Ashworth</t>
  </si>
  <si>
    <t>Carnarvon Tigers</t>
  </si>
  <si>
    <t>Laurence Lebihan</t>
  </si>
  <si>
    <t>Sales Detail</t>
    <phoneticPr fontId="0" type="noConversion"/>
  </si>
  <si>
    <t>4 - 450 g glasses</t>
  </si>
  <si>
    <t>1k pkg.</t>
  </si>
  <si>
    <t>24 - 150 g jars</t>
  </si>
  <si>
    <t>10 - 200 g glasses</t>
  </si>
  <si>
    <t>2 kg box</t>
  </si>
  <si>
    <t>12 - 12 oz cans</t>
  </si>
  <si>
    <t>Jack's New England Clam Chowder</t>
  </si>
  <si>
    <t>24 - 250 g  jars</t>
  </si>
  <si>
    <t>Inlagd Sill</t>
  </si>
  <si>
    <t>12 - 200 ml jars</t>
  </si>
  <si>
    <t>12 - 500 g pkgs.</t>
  </si>
  <si>
    <t>Gravad lax</t>
  </si>
  <si>
    <t>24 pieces</t>
  </si>
  <si>
    <t>Escargots de Bourgogne</t>
  </si>
  <si>
    <t>16 kg pkg.</t>
  </si>
  <si>
    <t>24 - 4 oz tins</t>
  </si>
  <si>
    <t>Quantity Per Unit</t>
    <phoneticPr fontId="0" type="noConversion"/>
  </si>
  <si>
    <t>Product ID</t>
    <phoneticPr fontId="0" type="noConversion"/>
  </si>
  <si>
    <t>Seaweed and fish</t>
  </si>
  <si>
    <t/>
  </si>
  <si>
    <t>Seafood</t>
  </si>
  <si>
    <t>12 - 1 lb pkgs.</t>
  </si>
  <si>
    <t>40 - 100 g pkgs.</t>
  </si>
  <si>
    <t>25 - 825 g cans</t>
  </si>
  <si>
    <t>50 - 300 g pkgs.</t>
  </si>
  <si>
    <t>5 kg pkg.</t>
  </si>
  <si>
    <t>Dried fruit and bean curd</t>
  </si>
  <si>
    <t>Produce</t>
  </si>
  <si>
    <t>16 pies</t>
  </si>
  <si>
    <t>50 bags x 30 sausgs.</t>
  </si>
  <si>
    <t>48 pieces</t>
  </si>
  <si>
    <t>24 boxes x 2 pies</t>
  </si>
  <si>
    <t>18 - 500 g pkgs.</t>
  </si>
  <si>
    <t>Mishi Kobe Niku</t>
  </si>
  <si>
    <t>20 - 1 kg tins</t>
  </si>
  <si>
    <t>Alice Mutton</t>
  </si>
  <si>
    <t>Prepared meats</t>
  </si>
  <si>
    <t>Meat/Poultry</t>
  </si>
  <si>
    <t>20 bags x 4 pieces</t>
  </si>
  <si>
    <t>12 - 250 g pkgs.</t>
  </si>
  <si>
    <t>24 - 250 g pkgs.</t>
  </si>
  <si>
    <t>Ravioli Angelo</t>
  </si>
  <si>
    <t>24 - 500 g pkgs.</t>
  </si>
  <si>
    <t>Gustaf's Knäckebröd</t>
  </si>
  <si>
    <t>16 - 2 kg boxes</t>
  </si>
  <si>
    <t>Filo Mix</t>
  </si>
  <si>
    <t>Breads, crackers, pasta, and cereal</t>
  </si>
  <si>
    <t>Grains/Cereals</t>
  </si>
  <si>
    <t>10 - 500 g pkgs.</t>
  </si>
  <si>
    <t>Queso Manchego La Pastora</t>
  </si>
  <si>
    <t>24 - 200 g pkgs.</t>
  </si>
  <si>
    <t>Mozzarella di Giovanni</t>
  </si>
  <si>
    <t>Mascarpone Fabioli</t>
  </si>
  <si>
    <t>10 kg pkg.</t>
  </si>
  <si>
    <t>Gudbrandsdalsost</t>
  </si>
  <si>
    <t>12 - 100 g pkgs</t>
  </si>
  <si>
    <t>500 g</t>
  </si>
  <si>
    <t>15 - 300 g rounds</t>
  </si>
  <si>
    <t>Cheeses</t>
  </si>
  <si>
    <t>Dairy Products</t>
  </si>
  <si>
    <t>10 - 4 oz boxes</t>
  </si>
  <si>
    <t>12 - 100 g bars</t>
  </si>
  <si>
    <t>48 pies</t>
  </si>
  <si>
    <t>Tarte au sucre</t>
  </si>
  <si>
    <t>24 pkgs. x 4 pieces</t>
  </si>
  <si>
    <t>30 gift boxes</t>
  </si>
  <si>
    <t>Sir Rodney's Marmalade</t>
  </si>
  <si>
    <t>10 boxes x 8 pieces</t>
  </si>
  <si>
    <t>Scottish Longbreads</t>
  </si>
  <si>
    <t>100 - 100 g pieces</t>
  </si>
  <si>
    <t>Schoggi Schokolade</t>
  </si>
  <si>
    <t>32 - 500 g boxes</t>
  </si>
  <si>
    <t>20 - 450 g glasses</t>
  </si>
  <si>
    <t>24 - 50 g pkgs.</t>
  </si>
  <si>
    <t>100 - 250 g bags</t>
  </si>
  <si>
    <t>10 pkgs.</t>
  </si>
  <si>
    <t>Chocolade</t>
  </si>
  <si>
    <t>Desserts, candies, and sweet breads</t>
  </si>
  <si>
    <t>Confections</t>
  </si>
  <si>
    <t>15 - 625 g jars</t>
  </si>
  <si>
    <t>Vegie-spread</t>
  </si>
  <si>
    <t>24 - 500 ml bottles</t>
  </si>
  <si>
    <t>Sirop d'érable</t>
  </si>
  <si>
    <t>12 boxes</t>
  </si>
  <si>
    <t>12 - 12 oz jars</t>
  </si>
  <si>
    <t>Northwoods Cranberry Sauce</t>
  </si>
  <si>
    <t>24 - 8 oz jars</t>
  </si>
  <si>
    <t>32 - 8 oz bottles</t>
  </si>
  <si>
    <t>Louisiana Fiery Hot Pepper Sauce</t>
  </si>
  <si>
    <t>20 - 2 kg bags</t>
  </si>
  <si>
    <t>Grandma's Boysenberry Spread</t>
  </si>
  <si>
    <t>24 - 250 ml bottles</t>
  </si>
  <si>
    <t>Genen Shouyu</t>
  </si>
  <si>
    <t>36 boxes</t>
  </si>
  <si>
    <t>Chef Anton's Gumbo Mix</t>
  </si>
  <si>
    <t>48 - 6 oz jars</t>
  </si>
  <si>
    <t>12 - 550 ml bottles</t>
  </si>
  <si>
    <t>Sweet and savory sauces, relishes, spreads, and seasonings</t>
  </si>
  <si>
    <t>Condiments</t>
  </si>
  <si>
    <t>24 - 12 oz bottles</t>
  </si>
  <si>
    <t>Steeleye Stout</t>
  </si>
  <si>
    <t>24 - 355 ml bottles</t>
  </si>
  <si>
    <t>Laughing Lumberjack Lager</t>
  </si>
  <si>
    <t>500 ml</t>
  </si>
  <si>
    <t>16 - 500 g tins</t>
  </si>
  <si>
    <t>12 - 355 ml cans</t>
  </si>
  <si>
    <t>12 - 75 cl bottles</t>
  </si>
  <si>
    <t>750 cc per bottle</t>
  </si>
  <si>
    <t>10 boxes x 20 bags</t>
  </si>
  <si>
    <t>Soft drinks, coffees, teas, beers, and ales</t>
  </si>
  <si>
    <t>Beverages</t>
  </si>
  <si>
    <t>Product Catalog</t>
    <phoneticPr fontId="0" type="noConversion"/>
  </si>
  <si>
    <t>Total Products</t>
  </si>
  <si>
    <t>Total Orders</t>
  </si>
  <si>
    <t>Total Customers</t>
  </si>
  <si>
    <t>Amount</t>
  </si>
  <si>
    <t>Month</t>
  </si>
  <si>
    <t>Total Amount</t>
  </si>
  <si>
    <t>Sales Summary</t>
  </si>
  <si>
    <t>Total</t>
  </si>
  <si>
    <t>Quantity</t>
  </si>
  <si>
    <t>Category Name</t>
  </si>
  <si>
    <t>Sales by Categories</t>
  </si>
  <si>
    <t>Venezuela</t>
  </si>
  <si>
    <t>USA</t>
  </si>
  <si>
    <t>UK</t>
  </si>
  <si>
    <t>Switzerland</t>
  </si>
  <si>
    <t>Sweden</t>
  </si>
  <si>
    <t>Spain</t>
  </si>
  <si>
    <t>Portugal</t>
  </si>
  <si>
    <t>Mexico</t>
  </si>
  <si>
    <t>Italy</t>
  </si>
  <si>
    <t>Ireland</t>
  </si>
  <si>
    <t>Germany</t>
  </si>
  <si>
    <t>France</t>
  </si>
  <si>
    <t>Denmark</t>
  </si>
  <si>
    <t>Canada</t>
  </si>
  <si>
    <t>Brazil</t>
  </si>
  <si>
    <t>Belgium</t>
  </si>
  <si>
    <t>Austria</t>
  </si>
  <si>
    <t>Argentina</t>
  </si>
  <si>
    <t>Country Name</t>
  </si>
  <si>
    <t>Sales by Countries</t>
  </si>
  <si>
    <t>Product Name</t>
  </si>
  <si>
    <t>Sales by Categories by Products</t>
  </si>
  <si>
    <t>Customers</t>
  </si>
  <si>
    <t>Customers by Countries</t>
  </si>
  <si>
    <t>Percent of Total</t>
  </si>
  <si>
    <t>Employee Name</t>
  </si>
  <si>
    <t>Rank</t>
  </si>
  <si>
    <t>Singapore</t>
  </si>
  <si>
    <t>Poland</t>
  </si>
  <si>
    <t>Norway</t>
  </si>
  <si>
    <t>Netherlands</t>
  </si>
  <si>
    <t>Japan</t>
  </si>
  <si>
    <t>Finland</t>
  </si>
  <si>
    <t>Australia</t>
  </si>
  <si>
    <t>Last Month</t>
  </si>
  <si>
    <t>Current Month</t>
  </si>
  <si>
    <t>Compare with Last Month by Countries</t>
  </si>
  <si>
    <t>Compare with Last Month by Categories</t>
  </si>
  <si>
    <t>01-012</t>
  </si>
  <si>
    <t>Warszawa, Poland</t>
  </si>
  <si>
    <t>ul. Filtrowa 68</t>
  </si>
  <si>
    <t>Wolski  Zajazd</t>
  </si>
  <si>
    <t>Helsinki, Finland</t>
  </si>
  <si>
    <t>Keskuskatu 45</t>
  </si>
  <si>
    <t>Wilman Kala</t>
  </si>
  <si>
    <t>08737-363</t>
  </si>
  <si>
    <t>Resende, Brazil</t>
  </si>
  <si>
    <t>Rua do Mercado, 12</t>
  </si>
  <si>
    <t>Wellington Importadora</t>
  </si>
  <si>
    <t>Oulu, Finland</t>
  </si>
  <si>
    <t>Torikatu 38</t>
  </si>
  <si>
    <t>Wartian Herkku</t>
  </si>
  <si>
    <t>Reims, France</t>
  </si>
  <si>
    <t>59 rue de l'Abbaye</t>
  </si>
  <si>
    <t>Vins et alcools Chevalier</t>
  </si>
  <si>
    <t>Smagsløget 45</t>
  </si>
  <si>
    <t>Trail's Head Gourmet Provisioners</t>
  </si>
  <si>
    <t>05634-030</t>
  </si>
  <si>
    <t>Av. Inês de Castro, 414</t>
  </si>
  <si>
    <t>Tradição Hipermercados</t>
  </si>
  <si>
    <t>Avda. Azteca 123</t>
  </si>
  <si>
    <t>Tortuga Restaurante</t>
  </si>
  <si>
    <t>Münster, Germany</t>
  </si>
  <si>
    <t>Luisenstr. 48</t>
  </si>
  <si>
    <t>Toms Spezialitäten</t>
  </si>
  <si>
    <t>Butte, USA</t>
  </si>
  <si>
    <t>55 Grizzly Peak Rd.</t>
  </si>
  <si>
    <t>Portland, USA</t>
  </si>
  <si>
    <t>89 Jefferson Way Suite 2</t>
  </si>
  <si>
    <t>Lander, USA</t>
  </si>
  <si>
    <t>P.O. Box 555</t>
  </si>
  <si>
    <t>Paris, France</t>
  </si>
  <si>
    <t>25, rue Lauriston</t>
  </si>
  <si>
    <t>Spécialités du monde</t>
  </si>
  <si>
    <t>København, Denmark</t>
  </si>
  <si>
    <t>Vinbæltet 34</t>
  </si>
  <si>
    <t>Simons bistro</t>
  </si>
  <si>
    <t>Boise, USA</t>
  </si>
  <si>
    <t>187 Suffolk Ln.</t>
  </si>
  <si>
    <t>Save-a-lot Markets</t>
  </si>
  <si>
    <t>Stavern, Norway</t>
  </si>
  <si>
    <t>Erling Skakkes gate 78</t>
  </si>
  <si>
    <t>Santé Gourmet</t>
  </si>
  <si>
    <t>Madrid, Spain</t>
  </si>
  <si>
    <t>Gran Vía, 1</t>
  </si>
  <si>
    <t>Romero y tomillo</t>
  </si>
  <si>
    <t>Genève, Switzerland</t>
  </si>
  <si>
    <t>Grenzacherweg 237</t>
  </si>
  <si>
    <t>Richter Supermarkt</t>
  </si>
  <si>
    <t>Reggio Emilia, Italy</t>
  </si>
  <si>
    <t>Strada Provinciale 124</t>
  </si>
  <si>
    <t>Reggiani Caseifici</t>
  </si>
  <si>
    <t>Buenos Aires, Argentina</t>
  </si>
  <si>
    <t>Av. del Libertador 900</t>
  </si>
  <si>
    <t>Rancho grande</t>
  </si>
  <si>
    <t>Cunewalde, Germany</t>
  </si>
  <si>
    <t>Taucherstraße 10</t>
  </si>
  <si>
    <t>QUICK-Stop</t>
  </si>
  <si>
    <t>02389-673</t>
  </si>
  <si>
    <t>Rua da Panificadora, 12</t>
  </si>
  <si>
    <t>Que Delícia</t>
  </si>
  <si>
    <t>265, boulevard Charonne</t>
  </si>
  <si>
    <t>Paris spécialités</t>
  </si>
  <si>
    <t>Köln, Germany</t>
  </si>
  <si>
    <t>Mehrheimerstr. 369</t>
  </si>
  <si>
    <t>Anchorage, USA</t>
  </si>
  <si>
    <t>2743 Bering St.</t>
  </si>
  <si>
    <t>Old World Delicatessen</t>
  </si>
  <si>
    <t>Ing. Gustavo Moncada 8585 Piso 20-A</t>
  </si>
  <si>
    <t>Océano Atlántico Ltda.</t>
  </si>
  <si>
    <t>SW7 1RZ</t>
  </si>
  <si>
    <t>South House 300 Queensbridge</t>
  </si>
  <si>
    <t>North/South</t>
  </si>
  <si>
    <t>Leipzig, Germany</t>
  </si>
  <si>
    <t>Heerstr. 22</t>
  </si>
  <si>
    <t>H1J 1C3</t>
  </si>
  <si>
    <t>Montréal, Canada</t>
  </si>
  <si>
    <t>43 rue St. Laurent</t>
  </si>
  <si>
    <t>Mère Paillarde</t>
  </si>
  <si>
    <t>B-1180</t>
  </si>
  <si>
    <t>Bruxelles, Belgium</t>
  </si>
  <si>
    <t>Rue Joseph-Bens 532</t>
  </si>
  <si>
    <t>Maison Dewey</t>
  </si>
  <si>
    <t>Via Ludovico il Moro 22</t>
  </si>
  <si>
    <t>89 Chiaroscuro Rd.</t>
  </si>
  <si>
    <t>Barquisimeto, Venezuela</t>
  </si>
  <si>
    <t>Carrera 52 con Ave. Bolívar #65-98 Llano Largo</t>
  </si>
  <si>
    <t>LILA-Supermercado</t>
  </si>
  <si>
    <t>San Francisco, USA</t>
  </si>
  <si>
    <t>87 Polk St. Suite 5</t>
  </si>
  <si>
    <t>Let's Stop N Shop</t>
  </si>
  <si>
    <t>Frankfurt a.M. , Germany</t>
  </si>
  <si>
    <t>Magazinweg 7</t>
  </si>
  <si>
    <t>Lehmanns Marktstand</t>
  </si>
  <si>
    <t>V3F 2K1</t>
  </si>
  <si>
    <t>Vancouver, Canada</t>
  </si>
  <si>
    <t>1900 Oak St.</t>
  </si>
  <si>
    <t>Toulouse, France</t>
  </si>
  <si>
    <t>1 rue Alsace-Lorraine</t>
  </si>
  <si>
    <t>La maison d'Asie</t>
  </si>
  <si>
    <t>Versailles, France</t>
  </si>
  <si>
    <t>67, avenue de l'Europe</t>
  </si>
  <si>
    <t>Maubelstr. 90</t>
  </si>
  <si>
    <t>Cork, Ireland</t>
  </si>
  <si>
    <t>8 Johnstown Road</t>
  </si>
  <si>
    <t>Elgin, USA</t>
  </si>
  <si>
    <t>City Center Plaza 516 Main St.</t>
  </si>
  <si>
    <t>Caracas, Venezuela</t>
  </si>
  <si>
    <t>5ª Ave. Los Palos Grandes</t>
  </si>
  <si>
    <t>GROSELLA-Restaurante</t>
  </si>
  <si>
    <t>Eugene, USA</t>
  </si>
  <si>
    <t>2732 Baker Blvd.</t>
  </si>
  <si>
    <t>Great Lakes Food Market</t>
  </si>
  <si>
    <t>04876-786</t>
  </si>
  <si>
    <t>Campinas, Brazil</t>
  </si>
  <si>
    <t>Av. Brasil, 442</t>
  </si>
  <si>
    <t>Gourmet Lanchonetes</t>
  </si>
  <si>
    <t>Sevilla, Spain</t>
  </si>
  <si>
    <t>C/ Romero, 33</t>
  </si>
  <si>
    <t>Godos Cocina Típica</t>
  </si>
  <si>
    <t>Barcelona, Spain</t>
  </si>
  <si>
    <t>Rambla de Cataluña, 23</t>
  </si>
  <si>
    <t>Galería del gastrónomo</t>
  </si>
  <si>
    <t>Jardim das rosas n. 32</t>
  </si>
  <si>
    <t>Torino, Italy</t>
  </si>
  <si>
    <t>Via Monte Bianco 34</t>
  </si>
  <si>
    <t>Franchi S.p.A.</t>
  </si>
  <si>
    <t>Nantes, France</t>
  </si>
  <si>
    <t>54, rue Royale</t>
  </si>
  <si>
    <t>France restauration</t>
  </si>
  <si>
    <t>S-844 67</t>
  </si>
  <si>
    <t>Bräcke, Sweden</t>
  </si>
  <si>
    <t>Åkergatan 24</t>
  </si>
  <si>
    <t>Folk och fä HB</t>
  </si>
  <si>
    <t>C/ Moralzarzal, 86</t>
  </si>
  <si>
    <t>FISSA Fabrica Inter. Salchichas S.A.</t>
  </si>
  <si>
    <t>05442-030</t>
  </si>
  <si>
    <t>Rua Orós, 92</t>
  </si>
  <si>
    <t>Familia Arquibaldo</t>
  </si>
  <si>
    <t>WX3 6FW</t>
  </si>
  <si>
    <t>35 King George</t>
  </si>
  <si>
    <t>Eastern Connection</t>
  </si>
  <si>
    <t>67, rue des Cinquante Otages</t>
  </si>
  <si>
    <t>Du monde entier</t>
  </si>
  <si>
    <t>Aachen, Germany</t>
  </si>
  <si>
    <t>Walserweg 21</t>
  </si>
  <si>
    <t>Stuttgart, Germany</t>
  </si>
  <si>
    <t>Adenauerallee 900</t>
  </si>
  <si>
    <t>WX1 6LT</t>
  </si>
  <si>
    <t>Berkeley Gardens 12  Brewery</t>
  </si>
  <si>
    <t>05432-043</t>
  </si>
  <si>
    <t>Av. dos Lusíadas, 23</t>
  </si>
  <si>
    <t>Sierras de Granada 9993</t>
  </si>
  <si>
    <t>Centro comercial Moctezuma</t>
  </si>
  <si>
    <t>Cerrito 333</t>
  </si>
  <si>
    <t>Cactus Comidas para llevar</t>
  </si>
  <si>
    <t>T2F 8M4</t>
  </si>
  <si>
    <t>Tsawassen, Canada</t>
  </si>
  <si>
    <t>23 Tsawassen Blvd.</t>
  </si>
  <si>
    <t>C/ Araquil, 67</t>
  </si>
  <si>
    <t>Bólido Comidas preparadas</t>
  </si>
  <si>
    <t>Strasbourg, France</t>
  </si>
  <si>
    <t>24, place Kléber</t>
  </si>
  <si>
    <t>Blondel père et fils</t>
  </si>
  <si>
    <t>Mannheim, Germany</t>
  </si>
  <si>
    <t>Forsterstr. 57</t>
  </si>
  <si>
    <t>S-958 22</t>
  </si>
  <si>
    <t>Luleå, Sweden</t>
  </si>
  <si>
    <t>Berguvsvägen  8</t>
  </si>
  <si>
    <t>Berglunds snabbköp</t>
  </si>
  <si>
    <t>WA1 1DP</t>
  </si>
  <si>
    <t>120 Hanover Sq.</t>
  </si>
  <si>
    <t>Around the Horn</t>
  </si>
  <si>
    <t>Antonio Moreno Taquería</t>
  </si>
  <si>
    <t>Avda. de la Constitución 2222</t>
  </si>
  <si>
    <t>Ana Trujillo Emparedados y helados</t>
  </si>
  <si>
    <t>Berlin, Germany</t>
  </si>
  <si>
    <t>Obere Str. 57</t>
  </si>
  <si>
    <t>COMMI</t>
  </si>
  <si>
    <t>LAMAI</t>
  </si>
  <si>
    <t>BOTTM</t>
  </si>
  <si>
    <t>FURIB</t>
  </si>
  <si>
    <t>HILAA</t>
  </si>
  <si>
    <t>PICCO</t>
  </si>
  <si>
    <t>FRANK</t>
  </si>
  <si>
    <t>QUEEN</t>
  </si>
  <si>
    <t>LINOD</t>
  </si>
  <si>
    <t>BSBEV</t>
  </si>
  <si>
    <t>WHITC</t>
  </si>
  <si>
    <t>1029 - 12th Ave. S.</t>
  </si>
  <si>
    <t>LAZYK</t>
  </si>
  <si>
    <t>RICAR</t>
  </si>
  <si>
    <t>FOLIG</t>
  </si>
  <si>
    <t>XYZ Limited Co.</t>
  </si>
  <si>
    <t>Invoice</t>
    <phoneticPr fontId="0" type="noConversion"/>
  </si>
  <si>
    <t>Michael is a graduate of Sussex University (MA, economics, 1983) and the University of California at Los Angeles (MBA, marketing, 1986).  He has also taken the courses "Multi-Cultural Selling" and "Time Management for the Sales Professional."  He is fluent in Japanese and can read and write French, Portuguese, and Spanish.</t>
  </si>
  <si>
    <t>Notes</t>
    <phoneticPr fontId="0" type="noConversion"/>
  </si>
  <si>
    <t>Coventry House Miner Rd. London, UK, EC2 7JR</t>
  </si>
  <si>
    <t>Home Address</t>
    <phoneticPr fontId="0" type="noConversion"/>
  </si>
  <si>
    <t>Extension</t>
    <phoneticPr fontId="0" type="noConversion"/>
  </si>
  <si>
    <t>(71) 555-7773</t>
  </si>
  <si>
    <t>Home Phone</t>
    <phoneticPr fontId="0" type="noConversion"/>
  </si>
  <si>
    <t>Hire Date</t>
    <phoneticPr fontId="0" type="noConversion"/>
  </si>
  <si>
    <t>Birth Date</t>
    <phoneticPr fontId="0" type="noConversion"/>
  </si>
  <si>
    <t>Sales Representative</t>
  </si>
  <si>
    <t>Title</t>
    <phoneticPr fontId="0" type="noConversion"/>
  </si>
  <si>
    <t>Name</t>
    <phoneticPr fontId="0" type="noConversion"/>
  </si>
  <si>
    <t>Suyama,Michael</t>
  </si>
  <si>
    <t>Margaret holds a BA in English literature from Concordia College (1958) and an MA from the American Institute of Culinary Arts (1966).  She was assigned to the London office temporarily from July through November 1992.</t>
  </si>
  <si>
    <t>4110 Old Redmond Rd. Redmond, USA, 98052</t>
  </si>
  <si>
    <t>(206) 555-8122</t>
  </si>
  <si>
    <t>Peacock,Margaret</t>
  </si>
  <si>
    <t>Janet has a BS degree in chemistry from Boston College (1984).  She has also completed a certificate program in food retailing management.  Janet was hired as a sales associate in 1991 and promoted to sales representative in February 1992.</t>
  </si>
  <si>
    <t>722 Moss Bay Blvd. Kirkland, USA, 98033</t>
  </si>
  <si>
    <t>(206) 555-3412</t>
  </si>
  <si>
    <t>Leverling,Janet</t>
  </si>
  <si>
    <t>Robert King served in the Peace Corps and traveled extensively before completing his degree in English at the University of Michigan in 1992, the year he joined the company.  After completing a course entitled "Selling in Europe," he was transferred to the London office in March 1993.</t>
  </si>
  <si>
    <t>Edgeham Hollow Winchester Way London, UK, RG1 9SP</t>
  </si>
  <si>
    <t>(71) 555-5598</t>
  </si>
  <si>
    <t>King,Robert</t>
  </si>
  <si>
    <t>908 W. Capital Way Tacoma, USA, 98401</t>
  </si>
  <si>
    <t>Vice President, Sales</t>
  </si>
  <si>
    <t>Fuller,Andrew</t>
  </si>
  <si>
    <t>Anne has a BA degree in English from St. Lawrence College.  She is fluent in French and German.</t>
  </si>
  <si>
    <t>7 Houndstooth Rd. London, UK, WG2 7LT</t>
  </si>
  <si>
    <t>(71) 555-4444</t>
  </si>
  <si>
    <t>Dodsworth,Anne</t>
  </si>
  <si>
    <t>4726 - 11th Ave. N.E. Seattle, USA, 98105</t>
  </si>
  <si>
    <t>(206) 555-1189</t>
  </si>
  <si>
    <t>Inside Sales Coordinator</t>
  </si>
  <si>
    <t>Callahan,Laura</t>
  </si>
  <si>
    <t>Steven Buchanan graduated from St. Andrews University, Scotland, with a BSC degree in 1976.  Upon joining the company as a sales representative in 1992, he spent 6 months in an orientation program at the Seattle office and then returned to his permanent post in London.  He was promoted to sales manager in March 1993.  Mr. Buchanan has completed the courses "Successful Telemarketing" and "International Sales Management."  He is fluent in French.</t>
  </si>
  <si>
    <t>14 Garrett Hill London, UK, SW1 8JR</t>
  </si>
  <si>
    <t>(71) 555-4848</t>
  </si>
  <si>
    <t>Sales Manager</t>
  </si>
  <si>
    <t>Buchanan,Steven</t>
  </si>
  <si>
    <t>Employee Profile</t>
    <phoneticPr fontId="0" type="noConversion"/>
  </si>
  <si>
    <t>Zbyszek Piestrzeniewicz</t>
  </si>
  <si>
    <t>Warszawa</t>
  </si>
  <si>
    <t>Matti Karttunen</t>
  </si>
  <si>
    <t>Helsinki</t>
  </si>
  <si>
    <t>Paula Parente</t>
  </si>
  <si>
    <t>Resende</t>
  </si>
  <si>
    <t>Pirkko Koskitalo</t>
  </si>
  <si>
    <t>Oulu</t>
  </si>
  <si>
    <t>Paul Henriot</t>
  </si>
  <si>
    <t>Reims</t>
  </si>
  <si>
    <t>Lyon</t>
  </si>
  <si>
    <t>Århus</t>
  </si>
  <si>
    <t>Anabela Domingues</t>
  </si>
  <si>
    <t>São Paulo</t>
  </si>
  <si>
    <t>Miguel Angel Paolino</t>
  </si>
  <si>
    <t>México D.F.</t>
  </si>
  <si>
    <t>Karin Josephs</t>
  </si>
  <si>
    <t>Münster</t>
  </si>
  <si>
    <t>Liu Wong</t>
  </si>
  <si>
    <t>Butte</t>
  </si>
  <si>
    <t>Liz Nixon</t>
  </si>
  <si>
    <t>Portland</t>
  </si>
  <si>
    <t>Charleroi</t>
  </si>
  <si>
    <t>Art Braunschweiger</t>
  </si>
  <si>
    <t>Lander</t>
  </si>
  <si>
    <t>Dominique Perrier</t>
  </si>
  <si>
    <t>Paris</t>
  </si>
  <si>
    <t>Jytte Petersen</t>
  </si>
  <si>
    <t>København</t>
  </si>
  <si>
    <t>London</t>
  </si>
  <si>
    <t>Jose Pavarotti</t>
  </si>
  <si>
    <t>Boise</t>
  </si>
  <si>
    <t>Jonas Bergulfsen</t>
  </si>
  <si>
    <t>Stavern</t>
  </si>
  <si>
    <t>Alejandra Camino</t>
  </si>
  <si>
    <t>Madrid</t>
  </si>
  <si>
    <t>Michael Holz</t>
  </si>
  <si>
    <t>Genève</t>
  </si>
  <si>
    <t>Rio de Janeiro</t>
  </si>
  <si>
    <t>Maurizio Moroni</t>
  </si>
  <si>
    <t>Reggio Emilia</t>
  </si>
  <si>
    <t>Albuquerque</t>
  </si>
  <si>
    <t>Sergio Gutiérrez</t>
  </si>
  <si>
    <t>Buenos Aires</t>
  </si>
  <si>
    <t>Horst Kloss</t>
  </si>
  <si>
    <t>Cunewalde</t>
  </si>
  <si>
    <t>Bernardo Batista</t>
  </si>
  <si>
    <t>Lisboa</t>
  </si>
  <si>
    <t>Salzburg</t>
  </si>
  <si>
    <t>Marie Bertrand</t>
  </si>
  <si>
    <t>Henriette Pfalzheim</t>
  </si>
  <si>
    <t>Köln</t>
  </si>
  <si>
    <t>Rene Phillips</t>
  </si>
  <si>
    <t>Yvonne Moncada</t>
  </si>
  <si>
    <t>Simon Crowther</t>
  </si>
  <si>
    <t>Alexander Feuer</t>
  </si>
  <si>
    <t>Leipzig</t>
  </si>
  <si>
    <t>Montréal</t>
  </si>
  <si>
    <t>Catherine Dewey</t>
  </si>
  <si>
    <t>Bruxelles</t>
  </si>
  <si>
    <t>Bergamo</t>
  </si>
  <si>
    <t>Fran Wilson</t>
  </si>
  <si>
    <t>I. de Margarita</t>
  </si>
  <si>
    <t>Carlos González</t>
  </si>
  <si>
    <t>Barquisimeto</t>
  </si>
  <si>
    <t>Jaime Yorres</t>
  </si>
  <si>
    <t>San Francisco</t>
  </si>
  <si>
    <t>Renate Messner</t>
  </si>
  <si>
    <t xml:space="preserve">Frankfurt a.M. </t>
  </si>
  <si>
    <t>Walla Walla</t>
  </si>
  <si>
    <t>Yoshi Tannamuri</t>
  </si>
  <si>
    <t>Vancouver</t>
  </si>
  <si>
    <t>Annette Roulet</t>
  </si>
  <si>
    <t>Toulouse</t>
  </si>
  <si>
    <t>Daniel Tonini</t>
  </si>
  <si>
    <t>Versailles</t>
  </si>
  <si>
    <t>Brandenburg</t>
  </si>
  <si>
    <t>Cowes</t>
  </si>
  <si>
    <t>Patricia McKenna</t>
  </si>
  <si>
    <t>Cork</t>
  </si>
  <si>
    <t>Yoshi Latimer</t>
  </si>
  <si>
    <t>Elgin</t>
  </si>
  <si>
    <t>San Cristóbal</t>
  </si>
  <si>
    <t>Manuel Pereira</t>
  </si>
  <si>
    <t>Caracas</t>
  </si>
  <si>
    <t>Howard Snyder</t>
  </si>
  <si>
    <t>André Fonseca</t>
  </si>
  <si>
    <t>Campinas</t>
  </si>
  <si>
    <t>José Pedro Freyre</t>
  </si>
  <si>
    <t>Sevilla</t>
  </si>
  <si>
    <t>Eduardo Saavedra</t>
  </si>
  <si>
    <t>Barcelona</t>
  </si>
  <si>
    <t>München</t>
  </si>
  <si>
    <t>Paolo Accorti</t>
  </si>
  <si>
    <t>Torino</t>
  </si>
  <si>
    <t>Carine Schmitt</t>
  </si>
  <si>
    <t>Nantes</t>
  </si>
  <si>
    <t>Maria Larsson</t>
  </si>
  <si>
    <t>Bräcke</t>
  </si>
  <si>
    <t>Lille</t>
  </si>
  <si>
    <t>Diego Roel</t>
  </si>
  <si>
    <t>Aria Cruz</t>
  </si>
  <si>
    <t>Ann Devon</t>
  </si>
  <si>
    <t>Janine Labrune</t>
  </si>
  <si>
    <t>Sven Ottlieb</t>
  </si>
  <si>
    <t>Aachen</t>
  </si>
  <si>
    <t>Rita Müller</t>
  </si>
  <si>
    <t>Stuttgart</t>
  </si>
  <si>
    <t>Francisco Chang</t>
  </si>
  <si>
    <t>Patricio Simpson</t>
  </si>
  <si>
    <t>Elizabeth Lincoln</t>
  </si>
  <si>
    <t>Tsawassen</t>
  </si>
  <si>
    <t>Martín Sommer</t>
  </si>
  <si>
    <t>Frédérique Citeaux</t>
  </si>
  <si>
    <t>Strasbourg</t>
  </si>
  <si>
    <t>Mannheim</t>
  </si>
  <si>
    <t>Christina Berglund</t>
  </si>
  <si>
    <t>Luleå</t>
  </si>
  <si>
    <t>Thomas Hardy</t>
  </si>
  <si>
    <t>Antonio Moreno</t>
  </si>
  <si>
    <t>Ana Trujillo</t>
  </si>
  <si>
    <t>Maria Anders</t>
  </si>
  <si>
    <t>Berlin</t>
  </si>
  <si>
    <t>Fax: (26) 642-7012</t>
  </si>
  <si>
    <t>Phone: (26) 642-7012</t>
  </si>
  <si>
    <t>Fax: 90-224 8858</t>
  </si>
  <si>
    <t>Phone: 90-224 8858</t>
  </si>
  <si>
    <t>Fax: (206) 555-4115</t>
  </si>
  <si>
    <t>Phone: (206) 555-4112</t>
  </si>
  <si>
    <t xml:space="preserve">Fax: </t>
  </si>
  <si>
    <t>Phone: (14) 555-8122</t>
  </si>
  <si>
    <t>Fax: 981-443655</t>
  </si>
  <si>
    <t>Phone: 981-443655</t>
  </si>
  <si>
    <t>W</t>
  </si>
  <si>
    <t>Fax: 26.47.15.11</t>
  </si>
  <si>
    <t>Phone: 26.47.15.10</t>
  </si>
  <si>
    <t>Fax: 78.32.54.87</t>
  </si>
  <si>
    <t>Phone: 78.32.54.86</t>
  </si>
  <si>
    <t>Fax: 86 22 33 44</t>
  </si>
  <si>
    <t>Phone: 86 21 32 43</t>
  </si>
  <si>
    <t>V</t>
  </si>
  <si>
    <t>Fax: (206) 555-2174</t>
  </si>
  <si>
    <t>Phone: (206) 555-8257</t>
  </si>
  <si>
    <t>Fax: (11) 555-2168</t>
  </si>
  <si>
    <t>Phone: (11) 555-2167</t>
  </si>
  <si>
    <t>Phone: (5) 555-2933</t>
  </si>
  <si>
    <t>Fax: 0251-035695</t>
  </si>
  <si>
    <t>Phone: 0251-031259</t>
  </si>
  <si>
    <t>Fax: (406) 555-8083</t>
  </si>
  <si>
    <t>Phone: (406) 555-5834</t>
  </si>
  <si>
    <t>Phone: (503) 555-3612</t>
  </si>
  <si>
    <t>Fax: (071) 23 67 22 21</t>
  </si>
  <si>
    <t>Phone: (071) 23 67 22 20</t>
  </si>
  <si>
    <t>Fax: (307) 555-6525</t>
  </si>
  <si>
    <t>Phone: (307) 555-4680</t>
  </si>
  <si>
    <t>Fax: (1) 47.55.60.20</t>
  </si>
  <si>
    <t>Phone: (1) 47.55.60.10</t>
  </si>
  <si>
    <t>Fax: 31 13 35 57</t>
  </si>
  <si>
    <t>Phone: 31 12 34 56</t>
  </si>
  <si>
    <t>Fax: (171) 555-5646</t>
  </si>
  <si>
    <t>Phone: (171) 555-1717</t>
  </si>
  <si>
    <t>Phone: (208) 555-8097</t>
  </si>
  <si>
    <t>Fax: 07-98 92 47</t>
  </si>
  <si>
    <t>Phone: 07-98 92 35</t>
  </si>
  <si>
    <t>S</t>
  </si>
  <si>
    <t>Fax: (91) 745 6210</t>
  </si>
  <si>
    <t>Phone: (91) 745 6200</t>
  </si>
  <si>
    <t>Phone: 0897-034214</t>
  </si>
  <si>
    <t>Phone: (21) 555-3412</t>
  </si>
  <si>
    <t>Fax: 0522-556722</t>
  </si>
  <si>
    <t>Phone: 0522-556721</t>
  </si>
  <si>
    <t>Fax: (505) 555-3620</t>
  </si>
  <si>
    <t>Phone: (505) 555-5939</t>
  </si>
  <si>
    <t>Fax: (1) 123-5556</t>
  </si>
  <si>
    <t>Phone: (1) 123-5555</t>
  </si>
  <si>
    <t>R</t>
  </si>
  <si>
    <t>Phone: 0372-035188</t>
  </si>
  <si>
    <t>Phone: (11) 555-1189</t>
  </si>
  <si>
    <t>Fax: (21) 555-4545</t>
  </si>
  <si>
    <t>Phone: (21) 555-4252</t>
  </si>
  <si>
    <t>Q</t>
  </si>
  <si>
    <t>Phone: (1) 356-5634</t>
  </si>
  <si>
    <t>Fax: 6562-9723</t>
  </si>
  <si>
    <t>Phone: 6562-9722</t>
  </si>
  <si>
    <t>Fax: (5) 545-3745</t>
  </si>
  <si>
    <t>Phone: (5) 552-3745</t>
  </si>
  <si>
    <t>Fax: (1) 42.34.22.77</t>
  </si>
  <si>
    <t>Phone: (1) 42.34.22.66</t>
  </si>
  <si>
    <t>P</t>
  </si>
  <si>
    <t>Fax: 0221-0765721</t>
  </si>
  <si>
    <t>Phone: 0221-0644327</t>
  </si>
  <si>
    <t>Fax: (907) 555-2880</t>
  </si>
  <si>
    <t>Phone: (907) 555-7584</t>
  </si>
  <si>
    <t>Fax: (1) 135-5535</t>
  </si>
  <si>
    <t>Phone: (1) 135-5333</t>
  </si>
  <si>
    <t>O</t>
  </si>
  <si>
    <t>Fax: (171) 555-2530</t>
  </si>
  <si>
    <t>Phone: (171) 555-7733</t>
  </si>
  <si>
    <t>N</t>
  </si>
  <si>
    <t>Phone: 0342-023176</t>
  </si>
  <si>
    <t>Fax: (514) 555-8055</t>
  </si>
  <si>
    <t>Phone: (514) 555-8054</t>
  </si>
  <si>
    <t>Fax: (02) 201 24 68</t>
  </si>
  <si>
    <t>Phone: (02) 201 24 67</t>
  </si>
  <si>
    <t>Fax: 035-640231</t>
  </si>
  <si>
    <t>Phone: 035-640230</t>
  </si>
  <si>
    <t>M</t>
  </si>
  <si>
    <t>Fax: (503) 555-9646</t>
  </si>
  <si>
    <t>Phone: (503) 555-9573</t>
  </si>
  <si>
    <t>Fax: (8) 34-93-93</t>
  </si>
  <si>
    <t>Phone: (8) 34-56-12</t>
  </si>
  <si>
    <t>Fax: (9) 331-7256</t>
  </si>
  <si>
    <t>Phone: (9) 331-6954</t>
  </si>
  <si>
    <t>Phone: (415) 555-5938</t>
  </si>
  <si>
    <t>Fax: 069-0245874</t>
  </si>
  <si>
    <t>Phone: 069-0245984</t>
  </si>
  <si>
    <t>Fax: (509) 555-6221</t>
  </si>
  <si>
    <t>Phone: (509) 555-7969</t>
  </si>
  <si>
    <t>Fax: (604) 555-7293</t>
  </si>
  <si>
    <t>Phone: (604) 555-3392</t>
  </si>
  <si>
    <t>Fax: 30.59.85.11</t>
  </si>
  <si>
    <t>Phone: 30.59.84.10</t>
  </si>
  <si>
    <t>L</t>
  </si>
  <si>
    <t>Phone: 0555-09876</t>
  </si>
  <si>
    <t>K</t>
  </si>
  <si>
    <t>Phone: (198) 555-8888</t>
  </si>
  <si>
    <t>I</t>
  </si>
  <si>
    <t>Fax: 2967 3333</t>
  </si>
  <si>
    <t>Phone: 2967 542</t>
  </si>
  <si>
    <t>Fax: (503) 555-2376</t>
  </si>
  <si>
    <t>Phone: (503) 555-6874</t>
  </si>
  <si>
    <t>Fax: (5) 555-1948</t>
  </si>
  <si>
    <t>Phone: (5) 555-1340</t>
  </si>
  <si>
    <t>H</t>
  </si>
  <si>
    <t>Fax: (2) 283-3397</t>
  </si>
  <si>
    <t>Phone: (2) 283-2951</t>
  </si>
  <si>
    <t>Phone: (503) 555-7555</t>
  </si>
  <si>
    <t>Phone: (11) 555-9482</t>
  </si>
  <si>
    <t>Phone: (95) 555 82 82</t>
  </si>
  <si>
    <t>Fax: (93) 203 4561</t>
  </si>
  <si>
    <t>Phone: (93) 203 4560</t>
  </si>
  <si>
    <t>G</t>
  </si>
  <si>
    <t>Fax: 089-0877451</t>
  </si>
  <si>
    <t>Phone: 089-0877310</t>
  </si>
  <si>
    <t>Fax: 011-4988261</t>
  </si>
  <si>
    <t>Phone: 011-4988260</t>
  </si>
  <si>
    <t>Fax: 40.32.21.20</t>
  </si>
  <si>
    <t>Phone: 40.32.21.21</t>
  </si>
  <si>
    <t>Phone: 0695-34 67 21</t>
  </si>
  <si>
    <t>Fax: 20.16.10.17</t>
  </si>
  <si>
    <t>Phone: 20.16.10.16</t>
  </si>
  <si>
    <t>Fax: (91) 555 55 93</t>
  </si>
  <si>
    <t>Phone: (91) 555 94 44</t>
  </si>
  <si>
    <t>Phone: (11) 555-9857</t>
  </si>
  <si>
    <t>Fax: (171) 555-3373</t>
  </si>
  <si>
    <t>Phone: (171) 555-0297</t>
  </si>
  <si>
    <t>E</t>
  </si>
  <si>
    <t>Fax: 40.67.89.89</t>
  </si>
  <si>
    <t>Phone: 40.67.88.88</t>
  </si>
  <si>
    <t>Fax: 0241-059428</t>
  </si>
  <si>
    <t>Phone: 0241-039123</t>
  </si>
  <si>
    <t>Fax: 0711-035428</t>
  </si>
  <si>
    <t>Phone: 0711-020361</t>
  </si>
  <si>
    <t>D</t>
  </si>
  <si>
    <t>Fax: (171) 555-9199</t>
  </si>
  <si>
    <t>Phone: (171) 555-2282</t>
  </si>
  <si>
    <t>Fax: (5) 555-7293</t>
  </si>
  <si>
    <t>Phone: (5) 555-3392</t>
  </si>
  <si>
    <t>Fax: (1) 135-4892</t>
  </si>
  <si>
    <t>Phone: (1) 135-5555</t>
  </si>
  <si>
    <t>C</t>
  </si>
  <si>
    <t>Phone: (171) 555-1212</t>
  </si>
  <si>
    <t>Fax: (604) 555-3745</t>
  </si>
  <si>
    <t>Phone: (604) 555-4729</t>
  </si>
  <si>
    <t>Fax: (91) 555 91 99</t>
  </si>
  <si>
    <t>Phone: (91) 555 22 82</t>
  </si>
  <si>
    <t>Fax: 88.60.15.32</t>
  </si>
  <si>
    <t>Phone: 88.60.15.31</t>
  </si>
  <si>
    <t>Fax: 0921-12 34 67</t>
  </si>
  <si>
    <t>Phone: 0921-12 34 65</t>
  </si>
  <si>
    <t>B</t>
  </si>
  <si>
    <t>Fax: (171) 555-6750</t>
  </si>
  <si>
    <t>Phone: (171) 555-7788</t>
  </si>
  <si>
    <t>Fax: (5) 555-3745</t>
  </si>
  <si>
    <t>Phone: (5) 555-4729</t>
  </si>
  <si>
    <t>Fax: 030-0076545</t>
  </si>
  <si>
    <t>Phone: 030-0074321</t>
  </si>
  <si>
    <t>A</t>
  </si>
  <si>
    <t>Address</t>
    <phoneticPr fontId="1" type="noConversion"/>
  </si>
  <si>
    <t>Phone/Fax</t>
    <phoneticPr fontId="1" type="noConversion"/>
  </si>
  <si>
    <t>Contact Name</t>
    <phoneticPr fontId="1" type="noConversion"/>
  </si>
  <si>
    <t>Customer Name</t>
    <phoneticPr fontId="1" type="noConversion"/>
  </si>
  <si>
    <t>Customer Profile</t>
  </si>
  <si>
    <t>From 2013-01-01 To 2013-07-31</t>
  </si>
  <si>
    <t>Claire Fontaine</t>
  </si>
  <si>
    <t>Munich</t>
  </si>
  <si>
    <t>Otto Müller</t>
  </si>
  <si>
    <t>Julia Steingruber</t>
  </si>
  <si>
    <t>Marina Huber</t>
  </si>
  <si>
    <t>Washington</t>
  </si>
  <si>
    <t>Paul Carrack</t>
  </si>
  <si>
    <t>Customer Name</t>
    <phoneticPr fontId="1" type="noConversion"/>
  </si>
  <si>
    <t>City</t>
    <phoneticPr fontId="1" type="noConversion"/>
  </si>
  <si>
    <t>Country</t>
    <phoneticPr fontId="1" type="noConversion"/>
  </si>
  <si>
    <t>Contact Name</t>
    <phoneticPr fontId="1" type="noConversion"/>
  </si>
  <si>
    <t>Phone: 0621-08455</t>
  </si>
  <si>
    <t>Fax: 0621-08456</t>
  </si>
  <si>
    <t>XYZ Building No.88 AAA Street BBB District Beijing China, 100123</t>
    <phoneticPr fontId="1" type="noConversion"/>
  </si>
  <si>
    <t>Phone: (86)-10-61234567  Fax: (86)-10-61234568</t>
    <phoneticPr fontId="1" type="noConversion"/>
  </si>
  <si>
    <t>Ship to:</t>
    <phoneticPr fontId="1" type="noConversion"/>
  </si>
  <si>
    <t>Bill to:</t>
    <phoneticPr fontId="1" type="noConversion"/>
  </si>
  <si>
    <t>OrderID</t>
    <phoneticPr fontId="1" type="noConversion"/>
  </si>
  <si>
    <t>Customer ID</t>
    <phoneticPr fontId="1" type="noConversion"/>
  </si>
  <si>
    <t>Salespersion</t>
    <phoneticPr fontId="1" type="noConversion"/>
  </si>
  <si>
    <t>Order Date</t>
    <phoneticPr fontId="1" type="noConversion"/>
  </si>
  <si>
    <t>Req Date</t>
    <phoneticPr fontId="1" type="noConversion"/>
  </si>
  <si>
    <t>Ship Date</t>
    <phoneticPr fontId="1" type="noConversion"/>
  </si>
  <si>
    <t>Ship Via</t>
    <phoneticPr fontId="1" type="noConversion"/>
  </si>
  <si>
    <t>ProductID</t>
    <phoneticPr fontId="1" type="noConversion"/>
  </si>
  <si>
    <t>Product Name</t>
    <phoneticPr fontId="1" type="noConversion"/>
  </si>
  <si>
    <t>Quantity</t>
    <phoneticPr fontId="1" type="noConversion"/>
  </si>
  <si>
    <t>Unit Price</t>
    <phoneticPr fontId="1" type="noConversion"/>
  </si>
  <si>
    <t>Discount</t>
    <phoneticPr fontId="1" type="noConversion"/>
  </si>
  <si>
    <t>Price</t>
    <phoneticPr fontId="1" type="noConversion"/>
  </si>
  <si>
    <t>Subtotal:</t>
    <phoneticPr fontId="1" type="noConversion"/>
  </si>
  <si>
    <t>Freight:</t>
    <phoneticPr fontId="1" type="noConversion"/>
  </si>
  <si>
    <t>Total:</t>
    <phoneticPr fontId="1" type="noConversion"/>
  </si>
  <si>
    <t>Top 5 Employees for Sales</t>
  </si>
  <si>
    <t>Laura received a BA in psychology from the University of Washington.</t>
  </si>
  <si>
    <t>Andrew received his BTS commercial in 1974 and a Ph.D. in international marketing from the University of Dallas in 1981.  He is fluent in French and Italian and reads German.</t>
  </si>
  <si>
    <t>(206) 555-9423</t>
  </si>
  <si>
    <t>Total Sales</t>
  </si>
  <si>
    <t xml:space="preserve">Red </t>
  </si>
  <si>
    <t>Yellow</t>
  </si>
  <si>
    <t>Green</t>
  </si>
  <si>
    <t>X</t>
  </si>
  <si>
    <t>Date</t>
  </si>
  <si>
    <t xml:space="preserve">Finalize Business specification </t>
  </si>
  <si>
    <t>Implementation SalesNet web application</t>
  </si>
  <si>
    <t>Implementation Sales Contract Repository</t>
  </si>
  <si>
    <t>Order HW</t>
  </si>
  <si>
    <t>Development Contract and Report depository</t>
  </si>
  <si>
    <t>SalesNet User Interface</t>
  </si>
  <si>
    <t>Change request approval for phase II</t>
  </si>
  <si>
    <t>Employ developer LX IT</t>
  </si>
  <si>
    <t>Current Risks</t>
  </si>
  <si>
    <t>Risk</t>
  </si>
  <si>
    <t>Probability
(in %)</t>
  </si>
  <si>
    <t>Measures to Avoid The Risk</t>
  </si>
  <si>
    <t>Infrastructure ready in time</t>
  </si>
  <si>
    <t>Constant communication with IT Dept.</t>
  </si>
  <si>
    <t>Fare Class Mapping integrity</t>
  </si>
  <si>
    <t>Sensibilize Business and Revenue Acctg.</t>
  </si>
  <si>
    <t>No participating developer of LX IT</t>
  </si>
  <si>
    <t>Goal missed, no impact on project success</t>
  </si>
  <si>
    <t>Overall Status of the Current Activities</t>
  </si>
  <si>
    <t>How Do You Rate The Overall Status of The Current Activities ?</t>
  </si>
  <si>
    <t>Main Activities Last Week</t>
  </si>
  <si>
    <t>Main Activities This Week</t>
  </si>
  <si>
    <t>Chop-suey Chinese</t>
  </si>
  <si>
    <t>Bern</t>
  </si>
  <si>
    <t>Yang Wang</t>
  </si>
  <si>
    <t>Phone: (5) 555-3932</t>
  </si>
  <si>
    <t>Mataderos  2312</t>
  </si>
  <si>
    <t>Phone: 0452-076445</t>
  </si>
  <si>
    <t>Hauptstr. 29</t>
  </si>
  <si>
    <t>Fax:  0452-076457</t>
  </si>
  <si>
    <t>Bern, Switzerland</t>
  </si>
  <si>
    <t>Phone: (11) 555-7647</t>
  </si>
  <si>
    <t>Phone: (1) 354-2534</t>
  </si>
  <si>
    <t>Fax: (1) 354-2535</t>
  </si>
  <si>
    <t>Phone: 61.77.61.10</t>
  </si>
  <si>
    <t>Fax: 61.77.61.11</t>
  </si>
  <si>
    <t>Fax: 0113-4568</t>
  </si>
  <si>
    <t>Phone: 0113-45698</t>
  </si>
  <si>
    <t>Munich, Germany</t>
  </si>
  <si>
    <t>Sternengasse 5</t>
  </si>
  <si>
    <t>Elke Bischof</t>
  </si>
  <si>
    <t>Phone: 45.32.69.11</t>
  </si>
  <si>
    <t>Fax: 45.32.69.19</t>
  </si>
  <si>
    <t>Philippe Crétien</t>
  </si>
  <si>
    <t>Josh Gallagher</t>
  </si>
  <si>
    <t>Denver</t>
  </si>
  <si>
    <t>Brit Joyner</t>
  </si>
  <si>
    <t>Holger Schmidt</t>
  </si>
  <si>
    <t>Denver, USA</t>
  </si>
  <si>
    <t>667 Mikland Avenue</t>
  </si>
  <si>
    <t>Phone: 0001-6598</t>
  </si>
  <si>
    <t>Fax: 0001-6541</t>
  </si>
  <si>
    <t>Degen Früchtehandel</t>
  </si>
  <si>
    <t>Dittgen Delikatessen</t>
  </si>
  <si>
    <t>Kallenbach Handels AG</t>
  </si>
  <si>
    <t>Otter Warenhandel</t>
  </si>
  <si>
    <t>Hoac Import Store</t>
  </si>
  <si>
    <t>Hughes All-Night Grocers</t>
  </si>
  <si>
    <t>Laura's Wine Cellars</t>
  </si>
  <si>
    <t>Lazzara Country Store</t>
  </si>
  <si>
    <t>Lobon Restaurants</t>
  </si>
  <si>
    <t>Ravelli Grocery</t>
  </si>
  <si>
    <t>Tacar Import Ltd</t>
  </si>
  <si>
    <t>Tecker Grocery</t>
  </si>
  <si>
    <t>Spinola Beer &amp; Ale</t>
  </si>
  <si>
    <t>Cottam Holdings</t>
  </si>
  <si>
    <t>Piamo Catering Service</t>
  </si>
  <si>
    <t>Botero Markets</t>
  </si>
  <si>
    <t>Folio gourmandes</t>
  </si>
  <si>
    <t>La corte S.A.</t>
  </si>
  <si>
    <t>Morgenstern Handels GmbH</t>
  </si>
  <si>
    <t>Alfa Import GmbH</t>
  </si>
  <si>
    <t>Blanka Delikatessen</t>
  </si>
  <si>
    <t>Phone: 0001-6244</t>
  </si>
  <si>
    <t>Fax: 0001-6299</t>
  </si>
  <si>
    <t>Mariengasse 33</t>
  </si>
  <si>
    <t>Am Rollberg 57</t>
  </si>
  <si>
    <t>Hanari Carnes</t>
  </si>
  <si>
    <t>Mario Pontes</t>
  </si>
  <si>
    <t>Phone: (21) 555-0091</t>
  </si>
  <si>
    <t>Rua do Paço, 67</t>
  </si>
  <si>
    <t>Fax: (21) 555-8765</t>
  </si>
  <si>
    <t>05454-876</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</si>
</sst>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 #,##0.00_ ;_ * \-#,##0.00_ ;_ * &quot;-&quot;??_ ;_ @_ "/>
    <numFmt numFmtId="165" formatCode="_([$€]* #,##0.00_);_([$€]* \(#,##0.00\);_([$€]* &quot;-&quot;??_);_(@_)"/>
    <numFmt numFmtId="166" formatCode="_-&quot;€&quot;\ * #,##0_-;\-&quot;€&quot;\ * #,##0_-;_-&quot;€&quot;\ * &quot;-&quot;_-;_-@_-"/>
    <numFmt numFmtId="167" formatCode="#,##0_ "/>
    <numFmt numFmtId="168" formatCode="\$#,##0.00;\-\$#,##0.00"/>
    <numFmt numFmtId="169" formatCode="_ * #,##0_ ;_ * \-#,##0_ ;_ * &quot;-&quot;??_ ;_ @_ "/>
    <numFmt numFmtId="170" formatCode="0.00%_ "/>
    <numFmt numFmtId="171" formatCode="mmm\ dd"/>
  </numFmts>
  <fonts count="52" x14ac:knownFonts="1">
    <font>
      <sz val="11"/>
      <color theme="1"/>
      <name val="Calibri"/>
      <family val="2"/>
      <scheme val="minor"/>
    </font>
    <font>
      <b/>
      <sz val="10"/>
      <name val="Arial"/>
      <family val="2"/>
    </font>
    <font>
      <sz val="14"/>
      <name val="System"/>
      <family val="2"/>
    </font>
    <font>
      <sz val="11"/>
      <color indexed="8"/>
      <name val="Calibri"/>
      <family val="2"/>
    </font>
    <font>
      <sz val="11"/>
      <color indexed="9"/>
      <name val="Calibri"/>
      <family val="2"/>
    </font>
    <font>
      <b/>
      <sz val="11"/>
      <color indexed="63"/>
      <name val="Calibri"/>
      <family val="2"/>
    </font>
    <font>
      <sz val="11"/>
      <color indexed="20"/>
      <name val="Calibri"/>
      <family val="2"/>
    </font>
    <font>
      <b/>
      <sz val="11"/>
      <color indexed="52"/>
      <name val="Calibri"/>
      <family val="2"/>
    </font>
    <font>
      <b/>
      <sz val="11"/>
      <color indexed="9"/>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0"/>
      <color indexed="8"/>
      <name val="Arial"/>
      <family val="2"/>
    </font>
    <font>
      <sz val="10"/>
      <name val="MS Sans Serif"/>
      <family val="2"/>
    </font>
    <font>
      <b/>
      <sz val="10"/>
      <name val="MS Sans Serif"/>
      <family val="2"/>
    </font>
    <font>
      <b/>
      <sz val="18"/>
      <color indexed="56"/>
      <name val="Cambria"/>
      <family val="2"/>
    </font>
    <font>
      <sz val="11"/>
      <color indexed="10"/>
      <name val="Calibri"/>
      <family val="2"/>
    </font>
    <font>
      <sz val="10"/>
      <name val="Arial"/>
      <family val="2"/>
    </font>
    <font>
      <b/>
      <sz val="12"/>
      <name val="Arial"/>
      <family val="2"/>
    </font>
    <font>
      <sz val="12"/>
      <name val="Arial"/>
      <family val="2"/>
    </font>
    <font>
      <sz val="11"/>
      <name val="Arial"/>
      <family val="2"/>
    </font>
    <font>
      <b/>
      <sz val="11"/>
      <name val="Arial"/>
      <family val="2"/>
    </font>
    <font>
      <b/>
      <sz val="10"/>
      <color indexed="16"/>
      <name val="Arial"/>
      <family val="2"/>
    </font>
    <font>
      <b/>
      <sz val="10"/>
      <color indexed="9"/>
      <name val="Arial"/>
      <family val="2"/>
    </font>
    <font>
      <b/>
      <sz val="11"/>
      <color indexed="16"/>
      <name val="Arial"/>
      <family val="2"/>
    </font>
    <font>
      <sz val="8"/>
      <color indexed="18"/>
      <name val="Arial"/>
      <family val="2"/>
    </font>
    <font>
      <b/>
      <sz val="20"/>
      <color indexed="57"/>
      <name val="Arial"/>
      <family val="2"/>
    </font>
    <font>
      <sz val="10"/>
      <color indexed="18"/>
      <name val="Arial"/>
      <family val="2"/>
    </font>
    <font>
      <sz val="10"/>
      <color indexed="51"/>
      <name val="Arial"/>
      <family val="2"/>
    </font>
    <font>
      <b/>
      <sz val="10"/>
      <color indexed="8"/>
      <name val="Arial"/>
      <family val="2"/>
    </font>
    <font>
      <b/>
      <sz val="10"/>
      <color indexed="21"/>
      <name val="Arial"/>
      <family val="2"/>
    </font>
    <font>
      <b/>
      <sz val="12"/>
      <color indexed="9"/>
      <name val="Arial"/>
      <family val="2"/>
    </font>
    <font>
      <b/>
      <sz val="11"/>
      <color indexed="9"/>
      <name val="Arial"/>
      <family val="2"/>
    </font>
    <font>
      <b/>
      <sz val="20"/>
      <color indexed="16"/>
      <name val="Arial"/>
      <family val="2"/>
    </font>
    <font>
      <b/>
      <sz val="18"/>
      <color indexed="16"/>
      <name val="Arial"/>
      <family val="2"/>
    </font>
    <font>
      <sz val="9"/>
      <color indexed="81"/>
      <name val="Tahoma"/>
      <family val="2"/>
    </font>
    <font>
      <b/>
      <sz val="9"/>
      <color indexed="81"/>
      <name val="Tahoma"/>
      <family val="2"/>
    </font>
    <font>
      <sz val="11"/>
      <color theme="1"/>
      <name val="Calibri"/>
      <family val="2"/>
      <scheme val="minor"/>
    </font>
    <font>
      <b/>
      <sz val="14"/>
      <color rgb="FF008080"/>
      <name val="Arial"/>
      <family val="2"/>
    </font>
    <font>
      <sz val="10"/>
      <color rgb="FF008080"/>
      <name val="Arial"/>
      <family val="2"/>
    </font>
    <font>
      <sz val="8"/>
      <color rgb="FF008080"/>
      <name val="Arial"/>
      <family val="2"/>
    </font>
    <font>
      <b/>
      <sz val="10"/>
      <color rgb="FF008080"/>
      <name val="Arial"/>
      <family val="2"/>
    </font>
    <font>
      <b/>
      <sz val="8"/>
      <color indexed="81"/>
      <name val="Tahoma"/>
      <family val="2"/>
    </font>
    <font>
      <sz val="8"/>
      <color indexed="81"/>
      <name val="Tahoma"/>
      <family val="2"/>
    </font>
    <font>
      <b/>
      <sz val="11"/>
      <color theme="0"/>
      <name val="Arial"/>
      <family val="2"/>
    </font>
    <font>
      <sz val="11"/>
      <color theme="0"/>
      <name val="Arial"/>
      <family val="2"/>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mediumGray">
        <fgColor indexed="22"/>
      </patternFill>
    </fill>
    <fill>
      <patternFill patternType="solid">
        <fgColor indexed="21"/>
        <bgColor indexed="64"/>
      </patternFill>
    </fill>
    <fill>
      <patternFill patternType="solid">
        <fgColor indexed="15"/>
        <bgColor indexed="64"/>
      </patternFill>
    </fill>
    <fill>
      <patternFill patternType="solid">
        <fgColor rgb="FF008080"/>
        <bgColor indexed="64"/>
      </patternFill>
    </fill>
    <fill>
      <patternFill patternType="solid">
        <fgColor rgb="FF00FFFF"/>
        <bgColor indexed="64"/>
      </patternFill>
    </fill>
    <fill>
      <patternFill patternType="solid">
        <fgColor rgb="FFCCFFCC"/>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s>
  <borders count="7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medium">
        <color indexed="64"/>
      </bottom>
      <diagonal/>
    </border>
    <border>
      <left/>
      <right/>
      <top/>
      <bottom style="thin">
        <color indexed="64"/>
      </bottom>
      <diagonal/>
    </border>
    <border>
      <left/>
      <right/>
      <top/>
      <bottom style="thin">
        <color indexed="21"/>
      </bottom>
      <diagonal/>
    </border>
    <border>
      <left/>
      <right style="thin">
        <color indexed="21"/>
      </right>
      <top/>
      <bottom style="thin">
        <color indexed="21"/>
      </bottom>
      <diagonal/>
    </border>
    <border>
      <left style="thin">
        <color indexed="21"/>
      </left>
      <right/>
      <top/>
      <bottom style="thin">
        <color indexed="21"/>
      </bottom>
      <diagonal/>
    </border>
    <border>
      <left/>
      <right style="thin">
        <color indexed="21"/>
      </right>
      <top style="thin">
        <color indexed="21"/>
      </top>
      <bottom/>
      <diagonal/>
    </border>
    <border>
      <left/>
      <right/>
      <top style="thin">
        <color indexed="21"/>
      </top>
      <bottom/>
      <diagonal/>
    </border>
    <border>
      <left style="thin">
        <color indexed="21"/>
      </left>
      <right/>
      <top style="thin">
        <color indexed="21"/>
      </top>
      <bottom/>
      <diagonal/>
    </border>
    <border>
      <left/>
      <right style="thin">
        <color indexed="15"/>
      </right>
      <top/>
      <bottom style="thin">
        <color indexed="15"/>
      </bottom>
      <diagonal/>
    </border>
    <border>
      <left/>
      <right/>
      <top/>
      <bottom style="thin">
        <color indexed="15"/>
      </bottom>
      <diagonal/>
    </border>
    <border>
      <left style="thin">
        <color indexed="15"/>
      </left>
      <right/>
      <top/>
      <bottom style="thin">
        <color indexed="15"/>
      </bottom>
      <diagonal/>
    </border>
    <border>
      <left/>
      <right style="thin">
        <color indexed="15"/>
      </right>
      <top/>
      <bottom style="thin">
        <color indexed="21"/>
      </bottom>
      <diagonal/>
    </border>
    <border>
      <left style="thin">
        <color indexed="15"/>
      </left>
      <right/>
      <top/>
      <bottom/>
      <diagonal/>
    </border>
    <border>
      <left/>
      <right style="thin">
        <color indexed="15"/>
      </right>
      <top/>
      <bottom/>
      <diagonal/>
    </border>
    <border>
      <left/>
      <right style="thin">
        <color indexed="15"/>
      </right>
      <top style="thin">
        <color indexed="21"/>
      </top>
      <bottom style="thin">
        <color indexed="21"/>
      </bottom>
      <diagonal/>
    </border>
    <border>
      <left/>
      <right/>
      <top style="thin">
        <color indexed="21"/>
      </top>
      <bottom style="thin">
        <color indexed="21"/>
      </bottom>
      <diagonal/>
    </border>
    <border>
      <left/>
      <right style="thin">
        <color indexed="15"/>
      </right>
      <top style="thin">
        <color indexed="15"/>
      </top>
      <bottom/>
      <diagonal/>
    </border>
    <border>
      <left/>
      <right/>
      <top style="thin">
        <color indexed="15"/>
      </top>
      <bottom/>
      <diagonal/>
    </border>
    <border>
      <left style="thin">
        <color indexed="15"/>
      </left>
      <right/>
      <top style="thin">
        <color indexed="15"/>
      </top>
      <bottom/>
      <diagonal/>
    </border>
    <border>
      <left/>
      <right/>
      <top style="thin">
        <color indexed="18"/>
      </top>
      <bottom style="thin">
        <color indexed="18"/>
      </bottom>
      <diagonal/>
    </border>
    <border>
      <left/>
      <right/>
      <top/>
      <bottom style="thin">
        <color indexed="56"/>
      </bottom>
      <diagonal/>
    </border>
    <border>
      <left style="thin">
        <color indexed="21"/>
      </left>
      <right style="thin">
        <color indexed="21"/>
      </right>
      <top style="thin">
        <color indexed="21"/>
      </top>
      <bottom style="thin">
        <color indexed="21"/>
      </bottom>
      <diagonal/>
    </border>
    <border>
      <left/>
      <right/>
      <top/>
      <bottom style="thin">
        <color indexed="18"/>
      </bottom>
      <diagonal/>
    </border>
    <border>
      <left style="thin">
        <color indexed="21"/>
      </left>
      <right/>
      <top/>
      <bottom/>
      <diagonal/>
    </border>
    <border>
      <left/>
      <right style="thin">
        <color indexed="21"/>
      </right>
      <top style="thin">
        <color indexed="21"/>
      </top>
      <bottom style="thin">
        <color indexed="21"/>
      </bottom>
      <diagonal/>
    </border>
    <border>
      <left style="thin">
        <color indexed="21"/>
      </left>
      <right/>
      <top style="thin">
        <color indexed="21"/>
      </top>
      <bottom style="thin">
        <color indexed="21"/>
      </bottom>
      <diagonal/>
    </border>
    <border>
      <left style="dotted">
        <color indexed="21"/>
      </left>
      <right style="dotted">
        <color indexed="21"/>
      </right>
      <top/>
      <bottom style="dotted">
        <color indexed="21"/>
      </bottom>
      <diagonal/>
    </border>
    <border>
      <left style="dotted">
        <color indexed="21"/>
      </left>
      <right style="dotted">
        <color indexed="21"/>
      </right>
      <top/>
      <bottom/>
      <diagonal/>
    </border>
    <border>
      <left style="dotted">
        <color indexed="21"/>
      </left>
      <right style="dotted">
        <color indexed="21"/>
      </right>
      <top style="dotted">
        <color indexed="21"/>
      </top>
      <bottom/>
      <diagonal/>
    </border>
    <border>
      <left/>
      <right/>
      <top style="thin">
        <color indexed="56"/>
      </top>
      <bottom style="thin">
        <color indexed="56"/>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72">
    <xf numFmtId="0" fontId="0" fillId="0" borderId="0"/>
    <xf numFmtId="0" fontId="2"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6" fillId="3" borderId="0" applyNumberFormat="0" applyBorder="0" applyAlignment="0" applyProtection="0"/>
    <xf numFmtId="0" fontId="7" fillId="20" borderId="2" applyNumberFormat="0" applyAlignment="0" applyProtection="0"/>
    <xf numFmtId="0" fontId="8" fillId="21" borderId="3" applyNumberFormat="0" applyAlignment="0" applyProtection="0"/>
    <xf numFmtId="165" fontId="9" fillId="0" borderId="0" applyFont="0" applyFill="0" applyBorder="0" applyAlignment="0" applyProtection="0"/>
    <xf numFmtId="0" fontId="12" fillId="0" borderId="0" applyNumberFormat="0" applyFill="0" applyBorder="0" applyAlignment="0" applyProtection="0"/>
    <xf numFmtId="0" fontId="13" fillId="4" borderId="0" applyNumberFormat="0" applyBorder="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0" fillId="7" borderId="2" applyNumberFormat="0" applyAlignment="0" applyProtection="0"/>
    <xf numFmtId="0" fontId="17" fillId="0" borderId="8" applyNumberFormat="0" applyFill="0" applyAlignment="0" applyProtection="0"/>
    <xf numFmtId="0" fontId="18" fillId="0" borderId="0"/>
    <xf numFmtId="0" fontId="9" fillId="22" borderId="9" applyNumberFormat="0" applyFont="0" applyAlignment="0" applyProtection="0"/>
    <xf numFmtId="0" fontId="5" fillId="20" borderId="1" applyNumberFormat="0" applyAlignment="0" applyProtection="0"/>
    <xf numFmtId="0" fontId="19" fillId="0" borderId="0" applyNumberFormat="0" applyFont="0" applyFill="0" applyBorder="0" applyAlignment="0" applyProtection="0">
      <alignment horizontal="left"/>
    </xf>
    <xf numFmtId="15" fontId="19" fillId="0" borderId="0" applyFont="0" applyFill="0" applyBorder="0" applyAlignment="0" applyProtection="0"/>
    <xf numFmtId="4" fontId="19" fillId="0" borderId="0" applyFont="0" applyFill="0" applyBorder="0" applyAlignment="0" applyProtection="0"/>
    <xf numFmtId="0" fontId="20" fillId="0" borderId="10">
      <alignment horizontal="center"/>
    </xf>
    <xf numFmtId="3" fontId="19" fillId="0" borderId="0" applyFont="0" applyFill="0" applyBorder="0" applyAlignment="0" applyProtection="0"/>
    <xf numFmtId="0" fontId="19" fillId="23" borderId="0" applyNumberFormat="0" applyFont="0" applyBorder="0" applyAlignment="0" applyProtection="0"/>
    <xf numFmtId="0" fontId="21" fillId="0" borderId="0" applyNumberFormat="0" applyFill="0" applyBorder="0" applyAlignment="0" applyProtection="0"/>
    <xf numFmtId="0" fontId="11" fillId="0" borderId="4" applyNumberFormat="0" applyFill="0" applyAlignment="0" applyProtection="0"/>
    <xf numFmtId="166" fontId="9" fillId="0" borderId="0" applyFont="0" applyFill="0" applyBorder="0" applyAlignment="0" applyProtection="0"/>
    <xf numFmtId="0" fontId="22" fillId="0" borderId="0" applyNumberFormat="0" applyFill="0" applyBorder="0" applyAlignment="0" applyProtection="0"/>
    <xf numFmtId="0" fontId="25" fillId="0" borderId="0"/>
    <xf numFmtId="0" fontId="25" fillId="0" borderId="0">
      <alignment vertical="center"/>
    </xf>
    <xf numFmtId="164" fontId="43" fillId="0" borderId="0" applyFont="0" applyFill="0" applyBorder="0" applyAlignment="0" applyProtection="0"/>
  </cellStyleXfs>
  <cellXfs count="300">
    <xf numFmtId="0" fontId="0" fillId="0" borderId="0" xfId="0"/>
    <xf numFmtId="0" fontId="23" fillId="0" borderId="0" xfId="69" applyFont="1" applyAlignment="1">
      <alignment vertical="top"/>
    </xf>
    <xf numFmtId="0" fontId="23" fillId="0" borderId="0" xfId="69" applyFont="1" applyBorder="1" applyAlignment="1">
      <alignment vertical="top"/>
    </xf>
    <xf numFmtId="0" fontId="32" fillId="0" borderId="0" xfId="69" applyFont="1" applyAlignment="1">
      <alignment vertical="top"/>
    </xf>
    <xf numFmtId="0" fontId="23" fillId="0" borderId="0" xfId="69" applyFont="1" applyFill="1" applyBorder="1" applyAlignment="1">
      <alignment vertical="top"/>
    </xf>
    <xf numFmtId="0" fontId="23" fillId="0" borderId="0" xfId="69" applyFont="1" applyFill="1" applyAlignment="1">
      <alignment vertical="top"/>
    </xf>
    <xf numFmtId="0" fontId="39" fillId="0" borderId="10" xfId="69" applyFont="1" applyBorder="1" applyAlignment="1">
      <alignment vertical="top"/>
    </xf>
    <xf numFmtId="0" fontId="25" fillId="0" borderId="0" xfId="69" applyFont="1"/>
    <xf numFmtId="0" fontId="26" fillId="0" borderId="0" xfId="69" applyFont="1"/>
    <xf numFmtId="0" fontId="26" fillId="0" borderId="0" xfId="69" applyFont="1" applyFill="1"/>
    <xf numFmtId="0" fontId="39" fillId="0" borderId="0" xfId="69" applyFont="1" applyBorder="1" applyAlignment="1">
      <alignment vertical="top"/>
    </xf>
    <xf numFmtId="168" fontId="27" fillId="0" borderId="0" xfId="69" applyNumberFormat="1" applyFont="1" applyBorder="1" applyAlignment="1">
      <alignment horizontal="right" wrapText="1"/>
    </xf>
    <xf numFmtId="168" fontId="26" fillId="0" borderId="0" xfId="69" applyNumberFormat="1" applyFont="1" applyBorder="1" applyAlignment="1">
      <alignment horizontal="right" wrapText="1"/>
    </xf>
    <xf numFmtId="0" fontId="27" fillId="0" borderId="0" xfId="69" applyFont="1" applyBorder="1" applyAlignment="1">
      <alignment horizontal="center" wrapText="1"/>
    </xf>
    <xf numFmtId="0" fontId="23" fillId="0" borderId="39" xfId="69" applyFont="1" applyFill="1" applyBorder="1" applyAlignment="1">
      <alignment wrapText="1"/>
    </xf>
    <xf numFmtId="0" fontId="23" fillId="0" borderId="0" xfId="69" applyFont="1" applyFill="1" applyAlignment="1"/>
    <xf numFmtId="0" fontId="23" fillId="0" borderId="30" xfId="69" applyFont="1" applyFill="1" applyBorder="1" applyAlignment="1">
      <alignment wrapText="1"/>
    </xf>
    <xf numFmtId="0" fontId="26" fillId="0" borderId="0" xfId="69" applyFont="1" applyAlignment="1"/>
    <xf numFmtId="0" fontId="23" fillId="0" borderId="0" xfId="70" applyFont="1" applyAlignment="1">
      <alignment vertical="top"/>
    </xf>
    <xf numFmtId="0" fontId="23" fillId="0" borderId="0" xfId="70" applyFont="1" applyFill="1" applyAlignment="1">
      <alignment vertical="top"/>
    </xf>
    <xf numFmtId="0" fontId="29" fillId="0" borderId="0" xfId="70" applyFont="1" applyFill="1" applyBorder="1" applyAlignment="1">
      <alignment vertical="top"/>
    </xf>
    <xf numFmtId="0" fontId="24" fillId="0" borderId="0" xfId="70" applyFont="1" applyFill="1" applyBorder="1" applyAlignment="1">
      <alignment vertical="top"/>
    </xf>
    <xf numFmtId="0" fontId="26" fillId="0" borderId="0" xfId="70" applyFont="1" applyAlignment="1">
      <alignment vertical="top"/>
    </xf>
    <xf numFmtId="168" fontId="26" fillId="0" borderId="0" xfId="69" applyNumberFormat="1" applyFont="1"/>
    <xf numFmtId="0" fontId="32" fillId="0" borderId="10" xfId="70" applyFont="1" applyFill="1" applyBorder="1" applyAlignment="1">
      <alignment vertical="top"/>
    </xf>
    <xf numFmtId="0" fontId="23" fillId="0" borderId="10" xfId="70" applyFont="1" applyFill="1" applyBorder="1" applyAlignment="1">
      <alignment vertical="top"/>
    </xf>
    <xf numFmtId="0" fontId="23" fillId="0" borderId="0" xfId="70" applyFont="1" applyFill="1" applyBorder="1" applyAlignment="1">
      <alignment vertical="top"/>
    </xf>
    <xf numFmtId="0" fontId="32" fillId="0" borderId="0" xfId="70" applyFont="1" applyFill="1" applyAlignment="1">
      <alignment vertical="top"/>
    </xf>
    <xf numFmtId="0" fontId="25" fillId="0" borderId="0" xfId="70" applyFill="1">
      <alignment vertical="center"/>
    </xf>
    <xf numFmtId="0" fontId="23" fillId="0" borderId="0" xfId="70" applyNumberFormat="1" applyFont="1" applyFill="1" applyBorder="1" applyAlignment="1">
      <alignment horizontal="left" vertical="top"/>
    </xf>
    <xf numFmtId="0" fontId="23" fillId="0" borderId="11" xfId="70" applyNumberFormat="1" applyFont="1" applyFill="1" applyBorder="1" applyAlignment="1">
      <alignment horizontal="left" vertical="top"/>
    </xf>
    <xf numFmtId="0" fontId="23" fillId="0" borderId="11" xfId="70" applyFont="1" applyFill="1" applyBorder="1" applyAlignment="1">
      <alignment vertical="top"/>
    </xf>
    <xf numFmtId="0" fontId="23" fillId="0" borderId="11" xfId="70" applyFont="1" applyFill="1" applyBorder="1" applyAlignment="1">
      <alignment horizontal="left" vertical="top"/>
    </xf>
    <xf numFmtId="0" fontId="32" fillId="0" borderId="10" xfId="69" applyFont="1" applyFill="1" applyBorder="1" applyAlignment="1">
      <alignment vertical="top"/>
    </xf>
    <xf numFmtId="0" fontId="39" fillId="0" borderId="10" xfId="69" applyFont="1" applyFill="1" applyBorder="1" applyAlignment="1">
      <alignment vertical="top"/>
    </xf>
    <xf numFmtId="0" fontId="39" fillId="0" borderId="0" xfId="69" applyFont="1" applyFill="1" applyBorder="1" applyAlignment="1">
      <alignment vertical="top"/>
    </xf>
    <xf numFmtId="0" fontId="25" fillId="0" borderId="0" xfId="69" applyFont="1" applyFill="1"/>
    <xf numFmtId="0" fontId="26" fillId="0" borderId="31" xfId="69" applyFont="1" applyFill="1" applyBorder="1" applyAlignment="1">
      <alignment horizontal="left" wrapText="1"/>
    </xf>
    <xf numFmtId="167" fontId="26" fillId="0" borderId="31" xfId="69" applyNumberFormat="1" applyFont="1" applyFill="1" applyBorder="1" applyAlignment="1">
      <alignment horizontal="right" wrapText="1"/>
    </xf>
    <xf numFmtId="0" fontId="27" fillId="0" borderId="31" xfId="69" applyFont="1" applyFill="1" applyBorder="1" applyAlignment="1">
      <alignment horizontal="left" wrapText="1"/>
    </xf>
    <xf numFmtId="167" fontId="27" fillId="0" borderId="31" xfId="69" applyNumberFormat="1" applyFont="1" applyFill="1" applyBorder="1" applyAlignment="1">
      <alignment horizontal="right" wrapText="1"/>
    </xf>
    <xf numFmtId="0" fontId="23" fillId="0" borderId="10" xfId="69" applyFont="1" applyFill="1" applyBorder="1" applyAlignment="1">
      <alignment vertical="top"/>
    </xf>
    <xf numFmtId="0" fontId="32" fillId="0" borderId="0" xfId="69" applyFont="1" applyFill="1" applyAlignment="1">
      <alignment vertical="top"/>
    </xf>
    <xf numFmtId="0" fontId="23" fillId="0" borderId="0" xfId="69" applyFont="1" applyFill="1"/>
    <xf numFmtId="0" fontId="23" fillId="0" borderId="0" xfId="69" applyNumberFormat="1" applyFont="1" applyFill="1" applyBorder="1" applyAlignment="1">
      <alignment horizontal="left" vertical="top"/>
    </xf>
    <xf numFmtId="0" fontId="40" fillId="0" borderId="10" xfId="69" applyFont="1" applyFill="1" applyBorder="1" applyAlignment="1">
      <alignment vertical="top"/>
    </xf>
    <xf numFmtId="0" fontId="37" fillId="26" borderId="0" xfId="0" applyFont="1" applyFill="1" applyBorder="1" applyAlignment="1"/>
    <xf numFmtId="168" fontId="25" fillId="0" borderId="0" xfId="69" applyNumberFormat="1" applyFont="1" applyFill="1"/>
    <xf numFmtId="164" fontId="26" fillId="0" borderId="31" xfId="71" applyFont="1" applyFill="1" applyBorder="1" applyAlignment="1">
      <alignment horizontal="right" wrapText="1"/>
    </xf>
    <xf numFmtId="164" fontId="27" fillId="0" borderId="31" xfId="71" applyFont="1" applyFill="1" applyBorder="1" applyAlignment="1">
      <alignment horizontal="right" wrapText="1"/>
    </xf>
    <xf numFmtId="169" fontId="26" fillId="0" borderId="31" xfId="71" applyNumberFormat="1" applyFont="1" applyFill="1" applyBorder="1" applyAlignment="1">
      <alignment horizontal="right" wrapText="1"/>
    </xf>
    <xf numFmtId="169" fontId="27" fillId="0" borderId="31" xfId="71" applyNumberFormat="1" applyFont="1" applyFill="1" applyBorder="1" applyAlignment="1">
      <alignment horizontal="right" wrapText="1"/>
    </xf>
    <xf numFmtId="0" fontId="37" fillId="26" borderId="0" xfId="0" applyFont="1" applyFill="1" applyBorder="1" applyAlignment="1">
      <alignment horizontal="right"/>
    </xf>
    <xf numFmtId="0" fontId="38" fillId="0" borderId="0" xfId="0" applyFont="1" applyFill="1" applyBorder="1" applyAlignment="1">
      <alignment horizontal="right" wrapText="1"/>
    </xf>
    <xf numFmtId="0" fontId="26" fillId="0" borderId="0" xfId="0" applyFont="1"/>
    <xf numFmtId="0" fontId="26" fillId="0" borderId="0" xfId="0" applyFont="1" applyFill="1"/>
    <xf numFmtId="0" fontId="23" fillId="0" borderId="0" xfId="0" applyFont="1" applyAlignment="1">
      <alignment vertical="top"/>
    </xf>
    <xf numFmtId="0" fontId="32" fillId="0" borderId="0" xfId="0" applyFont="1" applyAlignment="1">
      <alignment vertical="top"/>
    </xf>
    <xf numFmtId="0" fontId="25" fillId="0" borderId="0" xfId="0" applyFont="1" applyAlignment="1">
      <alignment vertical="center"/>
    </xf>
    <xf numFmtId="0" fontId="23" fillId="0" borderId="0" xfId="0" applyFont="1" applyBorder="1" applyAlignment="1">
      <alignment vertical="top"/>
    </xf>
    <xf numFmtId="0" fontId="1" fillId="0" borderId="0" xfId="0" applyFont="1" applyFill="1" applyBorder="1" applyAlignment="1">
      <alignment vertical="top"/>
    </xf>
    <xf numFmtId="0" fontId="23" fillId="0" borderId="0" xfId="0" applyFont="1" applyFill="1" applyBorder="1" applyAlignment="1">
      <alignment vertical="top"/>
    </xf>
    <xf numFmtId="0" fontId="23" fillId="0" borderId="22" xfId="0" applyFont="1" applyFill="1" applyBorder="1" applyAlignment="1">
      <alignment vertical="top"/>
    </xf>
    <xf numFmtId="14" fontId="23" fillId="0" borderId="0" xfId="0" applyNumberFormat="1" applyFont="1" applyFill="1" applyBorder="1" applyAlignment="1">
      <alignment vertical="top"/>
    </xf>
    <xf numFmtId="0" fontId="29" fillId="0" borderId="0" xfId="0" applyFont="1" applyFill="1" applyBorder="1" applyAlignment="1">
      <alignment vertical="top"/>
    </xf>
    <xf numFmtId="0" fontId="29" fillId="0" borderId="22" xfId="0" applyFont="1" applyFill="1" applyBorder="1" applyAlignment="1">
      <alignment vertical="top"/>
    </xf>
    <xf numFmtId="0" fontId="23" fillId="0" borderId="20" xfId="0" applyFont="1" applyBorder="1" applyAlignment="1">
      <alignment vertical="top"/>
    </xf>
    <xf numFmtId="0" fontId="23" fillId="0" borderId="19" xfId="0" applyFont="1" applyBorder="1" applyAlignment="1">
      <alignment vertical="top"/>
    </xf>
    <xf numFmtId="0" fontId="23" fillId="0" borderId="0" xfId="0" applyFont="1" applyFill="1" applyAlignment="1">
      <alignment vertical="top"/>
    </xf>
    <xf numFmtId="0" fontId="26" fillId="0" borderId="0" xfId="0" applyFont="1" applyAlignment="1">
      <alignment vertical="top"/>
    </xf>
    <xf numFmtId="0" fontId="23" fillId="0" borderId="0" xfId="0" applyFont="1" applyAlignment="1">
      <alignment vertical="center"/>
    </xf>
    <xf numFmtId="0" fontId="27" fillId="0" borderId="0" xfId="0" applyFont="1" applyAlignment="1">
      <alignment vertical="top"/>
    </xf>
    <xf numFmtId="0" fontId="29" fillId="24" borderId="0" xfId="0" applyFont="1" applyFill="1" applyBorder="1" applyAlignment="1">
      <alignment vertical="top"/>
    </xf>
    <xf numFmtId="0" fontId="29" fillId="25" borderId="0" xfId="0" applyFont="1" applyFill="1" applyBorder="1" applyAlignment="1">
      <alignment vertical="top"/>
    </xf>
    <xf numFmtId="0" fontId="36" fillId="0" borderId="0" xfId="0" applyFont="1" applyFill="1" applyBorder="1" applyAlignment="1">
      <alignment horizontal="right" vertical="top"/>
    </xf>
    <xf numFmtId="0" fontId="23" fillId="0" borderId="0" xfId="0" applyFont="1" applyFill="1" applyBorder="1" applyAlignment="1">
      <alignment horizontal="left" vertical="top"/>
    </xf>
    <xf numFmtId="0" fontId="23" fillId="25" borderId="0" xfId="0" applyFont="1" applyFill="1" applyBorder="1" applyAlignment="1">
      <alignment vertical="top"/>
    </xf>
    <xf numFmtId="0" fontId="23" fillId="25" borderId="33" xfId="0" applyFont="1" applyFill="1" applyBorder="1" applyAlignment="1">
      <alignment vertical="top"/>
    </xf>
    <xf numFmtId="0" fontId="25" fillId="0" borderId="0" xfId="0" applyFont="1"/>
    <xf numFmtId="0" fontId="26" fillId="0" borderId="0" xfId="0" applyFont="1" applyBorder="1" applyAlignment="1">
      <alignment horizontal="center" wrapText="1"/>
    </xf>
    <xf numFmtId="0" fontId="26" fillId="0" borderId="0" xfId="0" applyFont="1" applyBorder="1" applyAlignment="1">
      <alignment horizontal="left" wrapText="1"/>
    </xf>
    <xf numFmtId="167" fontId="26" fillId="0" borderId="0" xfId="0" applyNumberFormat="1" applyFont="1" applyBorder="1" applyAlignment="1">
      <alignment horizontal="right" wrapText="1"/>
    </xf>
    <xf numFmtId="168" fontId="26" fillId="0" borderId="0" xfId="0" applyNumberFormat="1" applyFont="1" applyBorder="1" applyAlignment="1">
      <alignment horizontal="right" wrapText="1"/>
    </xf>
    <xf numFmtId="10" fontId="26" fillId="0" borderId="0" xfId="0" applyNumberFormat="1" applyFont="1" applyBorder="1" applyAlignment="1">
      <alignment horizontal="right" wrapText="1"/>
    </xf>
    <xf numFmtId="164" fontId="25" fillId="0" borderId="0" xfId="0" applyNumberFormat="1" applyFont="1"/>
    <xf numFmtId="164" fontId="23" fillId="0" borderId="0" xfId="71" applyFont="1" applyAlignment="1">
      <alignment vertical="top"/>
    </xf>
    <xf numFmtId="164" fontId="29" fillId="0" borderId="0" xfId="71" applyFont="1" applyFill="1" applyBorder="1" applyAlignment="1">
      <alignment vertical="top"/>
    </xf>
    <xf numFmtId="164" fontId="29" fillId="26" borderId="17" xfId="71" applyFont="1" applyFill="1" applyBorder="1" applyAlignment="1">
      <alignment vertical="top"/>
    </xf>
    <xf numFmtId="0" fontId="38" fillId="26" borderId="0" xfId="0" applyFont="1" applyFill="1" applyBorder="1" applyAlignment="1">
      <alignment vertical="top"/>
    </xf>
    <xf numFmtId="164" fontId="38" fillId="26" borderId="0" xfId="71" applyFont="1" applyFill="1" applyBorder="1" applyAlignment="1">
      <alignment horizontal="right" vertical="top"/>
    </xf>
    <xf numFmtId="0" fontId="44" fillId="0" borderId="0" xfId="0" applyFont="1" applyFill="1" applyBorder="1" applyAlignment="1">
      <alignment vertical="top"/>
    </xf>
    <xf numFmtId="0" fontId="47" fillId="0" borderId="0" xfId="0" applyFont="1" applyAlignment="1">
      <alignment horizontal="right" vertical="top"/>
    </xf>
    <xf numFmtId="0" fontId="29" fillId="26" borderId="0" xfId="0" applyFont="1" applyFill="1" applyBorder="1" applyAlignment="1">
      <alignment vertical="top"/>
    </xf>
    <xf numFmtId="0" fontId="29" fillId="26" borderId="0" xfId="0" applyFont="1" applyFill="1" applyBorder="1" applyAlignment="1">
      <alignment horizontal="left" vertical="top"/>
    </xf>
    <xf numFmtId="164" fontId="23" fillId="0" borderId="0" xfId="71" applyFont="1" applyFill="1" applyAlignment="1">
      <alignment vertical="top"/>
    </xf>
    <xf numFmtId="164" fontId="29" fillId="26" borderId="0" xfId="71" applyFont="1" applyFill="1" applyBorder="1" applyAlignment="1">
      <alignment vertical="top"/>
    </xf>
    <xf numFmtId="164" fontId="39" fillId="0" borderId="10" xfId="71" applyFont="1" applyFill="1" applyBorder="1" applyAlignment="1">
      <alignment vertical="top"/>
    </xf>
    <xf numFmtId="164" fontId="25" fillId="0" borderId="0" xfId="71" applyFont="1" applyFill="1"/>
    <xf numFmtId="164" fontId="26" fillId="0" borderId="0" xfId="71" applyFont="1" applyFill="1"/>
    <xf numFmtId="164" fontId="26" fillId="0" borderId="0" xfId="71" applyFont="1"/>
    <xf numFmtId="164" fontId="25" fillId="0" borderId="0" xfId="71" applyFont="1"/>
    <xf numFmtId="164" fontId="39" fillId="0" borderId="0" xfId="71" applyFont="1" applyFill="1" applyBorder="1" applyAlignment="1">
      <alignment vertical="top"/>
    </xf>
    <xf numFmtId="164" fontId="23" fillId="0" borderId="23" xfId="71" applyFont="1" applyFill="1" applyBorder="1" applyAlignment="1">
      <alignment vertical="top"/>
    </xf>
    <xf numFmtId="164" fontId="23" fillId="0" borderId="18" xfId="71" applyFont="1" applyBorder="1" applyAlignment="1">
      <alignment vertical="top"/>
    </xf>
    <xf numFmtId="164" fontId="25" fillId="0" borderId="0" xfId="69" applyNumberFormat="1" applyFont="1"/>
    <xf numFmtId="169" fontId="39" fillId="0" borderId="10" xfId="71" applyNumberFormat="1" applyFont="1" applyFill="1" applyBorder="1" applyAlignment="1">
      <alignment vertical="top"/>
    </xf>
    <xf numFmtId="169" fontId="23" fillId="0" borderId="0" xfId="71" applyNumberFormat="1" applyFont="1" applyFill="1" applyAlignment="1">
      <alignment vertical="top"/>
    </xf>
    <xf numFmtId="169" fontId="25" fillId="0" borderId="0" xfId="71" applyNumberFormat="1" applyFont="1" applyFill="1"/>
    <xf numFmtId="169" fontId="26" fillId="0" borderId="0" xfId="71" applyNumberFormat="1" applyFont="1" applyFill="1"/>
    <xf numFmtId="169" fontId="26" fillId="0" borderId="0" xfId="71" applyNumberFormat="1" applyFont="1"/>
    <xf numFmtId="169" fontId="25" fillId="0" borderId="0" xfId="71" applyNumberFormat="1" applyFont="1"/>
    <xf numFmtId="164" fontId="26" fillId="0" borderId="30" xfId="71" applyFont="1" applyFill="1" applyBorder="1"/>
    <xf numFmtId="0" fontId="26" fillId="0" borderId="0" xfId="0" applyFont="1" applyFill="1" applyBorder="1"/>
    <xf numFmtId="0" fontId="26" fillId="0" borderId="30" xfId="0" applyFont="1" applyFill="1" applyBorder="1" applyAlignment="1">
      <alignment horizontal="left"/>
    </xf>
    <xf numFmtId="167" fontId="26" fillId="0" borderId="30" xfId="0" applyNumberFormat="1" applyFont="1" applyFill="1" applyBorder="1"/>
    <xf numFmtId="38" fontId="26" fillId="0" borderId="0" xfId="0" applyNumberFormat="1" applyFont="1" applyFill="1" applyBorder="1"/>
    <xf numFmtId="0" fontId="38" fillId="26" borderId="0" xfId="0" applyFont="1" applyFill="1" applyBorder="1" applyAlignment="1">
      <alignment horizontal="right" wrapText="1"/>
    </xf>
    <xf numFmtId="0" fontId="38" fillId="26" borderId="0" xfId="0" applyFont="1" applyFill="1" applyBorder="1" applyAlignment="1">
      <alignment horizontal="center" wrapText="1"/>
    </xf>
    <xf numFmtId="169" fontId="38" fillId="26" borderId="0" xfId="71" applyNumberFormat="1" applyFont="1" applyFill="1" applyBorder="1" applyAlignment="1">
      <alignment horizontal="right" wrapText="1"/>
    </xf>
    <xf numFmtId="164" fontId="38" fillId="26" borderId="0" xfId="71" applyFont="1" applyFill="1" applyBorder="1" applyAlignment="1">
      <alignment horizontal="right" wrapText="1"/>
    </xf>
    <xf numFmtId="0" fontId="32" fillId="0" borderId="10" xfId="0" applyFont="1" applyFill="1" applyBorder="1" applyAlignment="1">
      <alignment vertical="top"/>
    </xf>
    <xf numFmtId="0" fontId="34" fillId="0" borderId="10" xfId="0" applyFont="1" applyFill="1" applyBorder="1" applyAlignment="1">
      <alignment vertical="top"/>
    </xf>
    <xf numFmtId="0" fontId="23" fillId="0" borderId="10" xfId="0" applyFont="1" applyFill="1" applyBorder="1" applyAlignment="1">
      <alignment vertical="top"/>
    </xf>
    <xf numFmtId="0" fontId="32" fillId="0" borderId="0" xfId="0" applyFont="1" applyFill="1" applyAlignment="1">
      <alignment vertical="top"/>
    </xf>
    <xf numFmtId="0" fontId="23" fillId="0" borderId="0" xfId="0" applyFont="1" applyFill="1"/>
    <xf numFmtId="0" fontId="33" fillId="0" borderId="0" xfId="0" applyFont="1" applyFill="1" applyAlignment="1">
      <alignment vertical="top"/>
    </xf>
    <xf numFmtId="0" fontId="31" fillId="0" borderId="0" xfId="0" applyFont="1" applyFill="1" applyAlignment="1">
      <alignment vertical="top"/>
    </xf>
    <xf numFmtId="0" fontId="23" fillId="0" borderId="0" xfId="0" applyNumberFormat="1" applyFont="1" applyFill="1" applyBorder="1" applyAlignment="1">
      <alignment horizontal="left" vertical="top"/>
    </xf>
    <xf numFmtId="0" fontId="23" fillId="0" borderId="25" xfId="0" applyFont="1" applyFill="1" applyBorder="1" applyAlignment="1">
      <alignment vertical="top"/>
    </xf>
    <xf numFmtId="164" fontId="23" fillId="0" borderId="25" xfId="71" applyFont="1" applyFill="1" applyBorder="1" applyAlignment="1">
      <alignment vertical="top"/>
    </xf>
    <xf numFmtId="9" fontId="23" fillId="0" borderId="25" xfId="0" applyNumberFormat="1" applyFont="1" applyFill="1" applyBorder="1" applyAlignment="1">
      <alignment vertical="top"/>
    </xf>
    <xf numFmtId="164" fontId="23" fillId="0" borderId="24" xfId="71" applyFont="1" applyFill="1" applyBorder="1" applyAlignment="1">
      <alignment vertical="top"/>
    </xf>
    <xf numFmtId="0" fontId="35" fillId="0" borderId="12" xfId="0" applyFont="1" applyFill="1" applyBorder="1" applyAlignment="1">
      <alignment horizontal="right" vertical="top"/>
    </xf>
    <xf numFmtId="164" fontId="23" fillId="0" borderId="21" xfId="71" applyFont="1" applyFill="1" applyBorder="1" applyAlignment="1">
      <alignment vertical="top"/>
    </xf>
    <xf numFmtId="0" fontId="23" fillId="0" borderId="20" xfId="0" applyFont="1" applyFill="1" applyBorder="1" applyAlignment="1">
      <alignment vertical="top"/>
    </xf>
    <xf numFmtId="0" fontId="23" fillId="0" borderId="19" xfId="0" applyFont="1" applyFill="1" applyBorder="1" applyAlignment="1">
      <alignment vertical="top"/>
    </xf>
    <xf numFmtId="164" fontId="23" fillId="0" borderId="18" xfId="71" applyFont="1" applyFill="1" applyBorder="1" applyAlignment="1">
      <alignment vertical="top"/>
    </xf>
    <xf numFmtId="168" fontId="23" fillId="0" borderId="25" xfId="0" applyNumberFormat="1" applyFont="1" applyFill="1" applyBorder="1" applyAlignment="1">
      <alignment vertical="top"/>
    </xf>
    <xf numFmtId="0" fontId="37" fillId="26" borderId="0" xfId="0" applyFont="1" applyFill="1" applyAlignment="1">
      <alignment horizontal="right" vertical="center"/>
    </xf>
    <xf numFmtId="0" fontId="37" fillId="26" borderId="0" xfId="0" applyFont="1" applyFill="1" applyAlignment="1">
      <alignment horizontal="left" vertical="center"/>
    </xf>
    <xf numFmtId="164" fontId="37" fillId="26" borderId="0" xfId="71" applyFont="1" applyFill="1" applyAlignment="1">
      <alignment vertical="center"/>
    </xf>
    <xf numFmtId="164" fontId="37" fillId="26" borderId="0" xfId="71" applyFont="1" applyFill="1" applyAlignment="1">
      <alignment horizontal="left" vertical="center"/>
    </xf>
    <xf numFmtId="0" fontId="1" fillId="27" borderId="28" xfId="0" applyFont="1" applyFill="1" applyBorder="1" applyAlignment="1">
      <alignment vertical="top"/>
    </xf>
    <xf numFmtId="0" fontId="1" fillId="27" borderId="27" xfId="0" applyFont="1" applyFill="1" applyBorder="1" applyAlignment="1">
      <alignment vertical="top"/>
    </xf>
    <xf numFmtId="164" fontId="1" fillId="27" borderId="26" xfId="71" applyFont="1" applyFill="1" applyBorder="1" applyAlignment="1">
      <alignment vertical="top"/>
    </xf>
    <xf numFmtId="0" fontId="36" fillId="28" borderId="12" xfId="0" applyFont="1" applyFill="1" applyBorder="1" applyAlignment="1">
      <alignment vertical="top"/>
    </xf>
    <xf numFmtId="0" fontId="36" fillId="28" borderId="12" xfId="0" applyFont="1" applyFill="1" applyBorder="1" applyAlignment="1">
      <alignment horizontal="left" vertical="top"/>
    </xf>
    <xf numFmtId="164" fontId="36" fillId="28" borderId="21" xfId="71" applyFont="1" applyFill="1" applyBorder="1" applyAlignment="1">
      <alignment vertical="top"/>
    </xf>
    <xf numFmtId="0" fontId="26" fillId="0" borderId="31" xfId="0" applyFont="1" applyFill="1" applyBorder="1" applyAlignment="1">
      <alignment horizontal="left" wrapText="1"/>
    </xf>
    <xf numFmtId="0" fontId="27" fillId="0" borderId="31" xfId="0" applyFont="1" applyFill="1" applyBorder="1" applyAlignment="1">
      <alignment horizontal="left" wrapText="1"/>
    </xf>
    <xf numFmtId="169" fontId="38" fillId="26" borderId="31" xfId="71" applyNumberFormat="1" applyFont="1" applyFill="1" applyBorder="1" applyAlignment="1">
      <alignment horizontal="center" wrapText="1"/>
    </xf>
    <xf numFmtId="0" fontId="45" fillId="0" borderId="0" xfId="0" applyFont="1" applyFill="1" applyAlignment="1">
      <alignment vertical="top"/>
    </xf>
    <xf numFmtId="0" fontId="46" fillId="0" borderId="0" xfId="0" applyFont="1" applyFill="1" applyAlignment="1">
      <alignment vertical="top"/>
    </xf>
    <xf numFmtId="0" fontId="47" fillId="0" borderId="0" xfId="0" applyFont="1" applyFill="1" applyAlignment="1">
      <alignment horizontal="right" vertical="top"/>
    </xf>
    <xf numFmtId="0" fontId="23" fillId="0" borderId="32" xfId="0" applyFont="1" applyFill="1" applyBorder="1" applyAlignment="1">
      <alignment vertical="top"/>
    </xf>
    <xf numFmtId="14" fontId="23" fillId="0" borderId="32" xfId="0" applyNumberFormat="1" applyFont="1" applyFill="1" applyBorder="1" applyAlignment="1">
      <alignment vertical="top"/>
    </xf>
    <xf numFmtId="164" fontId="23" fillId="0" borderId="32" xfId="71" applyFont="1" applyFill="1" applyBorder="1" applyAlignment="1">
      <alignment vertical="top"/>
    </xf>
    <xf numFmtId="0" fontId="23" fillId="0" borderId="29" xfId="0" applyFont="1" applyFill="1" applyBorder="1" applyAlignment="1">
      <alignment vertical="top"/>
    </xf>
    <xf numFmtId="164" fontId="23" fillId="0" borderId="29" xfId="71" applyFont="1" applyFill="1" applyBorder="1" applyAlignment="1">
      <alignment vertical="top"/>
    </xf>
    <xf numFmtId="9" fontId="23" fillId="0" borderId="29" xfId="0" applyNumberFormat="1" applyFont="1" applyFill="1" applyBorder="1" applyAlignment="1">
      <alignment vertical="top"/>
    </xf>
    <xf numFmtId="0" fontId="47" fillId="0" borderId="32" xfId="0" applyFont="1" applyFill="1" applyBorder="1" applyAlignment="1">
      <alignment horizontal="right" vertical="top"/>
    </xf>
    <xf numFmtId="164" fontId="23" fillId="0" borderId="0" xfId="71" applyFont="1" applyFill="1" applyBorder="1" applyAlignment="1">
      <alignment vertical="top"/>
    </xf>
    <xf numFmtId="0" fontId="1" fillId="0" borderId="29" xfId="0" applyFont="1" applyFill="1" applyBorder="1" applyAlignment="1">
      <alignment vertical="center"/>
    </xf>
    <xf numFmtId="0" fontId="23" fillId="0" borderId="29" xfId="0" applyNumberFormat="1" applyFont="1" applyFill="1" applyBorder="1" applyAlignment="1">
      <alignment horizontal="right" vertical="center" indent="1"/>
    </xf>
    <xf numFmtId="0" fontId="23" fillId="0" borderId="29" xfId="0" applyFont="1" applyFill="1" applyBorder="1" applyAlignment="1">
      <alignment vertical="center"/>
    </xf>
    <xf numFmtId="164" fontId="23" fillId="0" borderId="29" xfId="71" applyFont="1" applyFill="1" applyBorder="1" applyAlignment="1">
      <alignment vertical="center"/>
    </xf>
    <xf numFmtId="0" fontId="27" fillId="0" borderId="0" xfId="0" applyFont="1" applyFill="1" applyAlignment="1">
      <alignment horizontal="right" vertical="top"/>
    </xf>
    <xf numFmtId="0" fontId="30" fillId="0" borderId="0" xfId="0" applyFont="1" applyFill="1" applyAlignment="1">
      <alignment vertical="top"/>
    </xf>
    <xf numFmtId="0" fontId="27" fillId="0" borderId="0" xfId="0" applyFont="1" applyFill="1" applyAlignment="1">
      <alignment vertical="top"/>
    </xf>
    <xf numFmtId="164" fontId="27" fillId="0" borderId="0" xfId="71" applyFont="1" applyFill="1" applyAlignment="1">
      <alignment vertical="top"/>
    </xf>
    <xf numFmtId="0" fontId="26" fillId="0" borderId="0" xfId="0" applyFont="1" applyFill="1" applyAlignment="1">
      <alignment vertical="top"/>
    </xf>
    <xf numFmtId="0" fontId="26" fillId="0" borderId="0" xfId="0" applyFont="1" applyFill="1" applyBorder="1" applyAlignment="1">
      <alignment vertical="top"/>
    </xf>
    <xf numFmtId="164" fontId="26" fillId="0" borderId="0" xfId="71" applyFont="1" applyFill="1" applyAlignment="1">
      <alignment vertical="top"/>
    </xf>
    <xf numFmtId="0" fontId="26" fillId="0" borderId="0" xfId="0" applyFont="1" applyFill="1" applyBorder="1" applyAlignment="1">
      <alignment horizontal="left" vertical="top"/>
    </xf>
    <xf numFmtId="0" fontId="23" fillId="0" borderId="0" xfId="0" applyFont="1" applyFill="1" applyAlignment="1">
      <alignment vertical="top" wrapText="1"/>
    </xf>
    <xf numFmtId="0" fontId="28" fillId="0" borderId="0" xfId="0" applyFont="1" applyFill="1" applyAlignment="1">
      <alignment vertical="top"/>
    </xf>
    <xf numFmtId="14" fontId="23" fillId="0" borderId="14" xfId="0" applyNumberFormat="1" applyFont="1" applyFill="1" applyBorder="1" applyAlignment="1">
      <alignment horizontal="center" vertical="top"/>
    </xf>
    <xf numFmtId="0" fontId="23" fillId="0" borderId="12" xfId="0" applyFont="1" applyFill="1" applyBorder="1" applyAlignment="1">
      <alignment vertical="top"/>
    </xf>
    <xf numFmtId="14" fontId="23" fillId="0" borderId="12" xfId="0" applyNumberFormat="1" applyFont="1" applyFill="1" applyBorder="1" applyAlignment="1">
      <alignment vertical="top"/>
    </xf>
    <xf numFmtId="164" fontId="23" fillId="0" borderId="12" xfId="71" applyFont="1" applyFill="1" applyBorder="1" applyAlignment="1">
      <alignment vertical="top"/>
    </xf>
    <xf numFmtId="164" fontId="23" fillId="0" borderId="13" xfId="71" applyFont="1" applyFill="1" applyBorder="1" applyAlignment="1">
      <alignment vertical="top"/>
    </xf>
    <xf numFmtId="0" fontId="0" fillId="0" borderId="0" xfId="0" applyFill="1"/>
    <xf numFmtId="168" fontId="1" fillId="0" borderId="0" xfId="0" applyNumberFormat="1" applyFont="1" applyFill="1" applyBorder="1" applyAlignment="1">
      <alignment horizontal="right" vertical="top"/>
    </xf>
    <xf numFmtId="164" fontId="1" fillId="0" borderId="12" xfId="71" applyFont="1" applyFill="1" applyBorder="1" applyAlignment="1">
      <alignment horizontal="right" vertical="top"/>
    </xf>
    <xf numFmtId="164" fontId="29" fillId="26" borderId="16" xfId="71" applyFont="1" applyFill="1" applyBorder="1" applyAlignment="1">
      <alignment horizontal="right" vertical="top"/>
    </xf>
    <xf numFmtId="164" fontId="29" fillId="26" borderId="15" xfId="71" applyFont="1" applyFill="1" applyBorder="1" applyAlignment="1">
      <alignment horizontal="right" vertical="top"/>
    </xf>
    <xf numFmtId="0" fontId="36" fillId="0" borderId="0" xfId="0" applyNumberFormat="1" applyFont="1" applyFill="1" applyBorder="1" applyAlignment="1">
      <alignment horizontal="right" vertical="top"/>
    </xf>
    <xf numFmtId="14" fontId="23" fillId="0" borderId="0" xfId="0" applyNumberFormat="1" applyFont="1" applyFill="1" applyBorder="1" applyAlignment="1">
      <alignment horizontal="left" vertical="top"/>
    </xf>
    <xf numFmtId="0" fontId="29" fillId="27" borderId="0" xfId="0" applyFont="1" applyFill="1" applyBorder="1" applyAlignment="1">
      <alignment vertical="top"/>
    </xf>
    <xf numFmtId="0" fontId="1" fillId="27" borderId="0" xfId="0" applyFont="1" applyFill="1" applyBorder="1" applyAlignment="1">
      <alignment vertical="top"/>
    </xf>
    <xf numFmtId="0" fontId="23" fillId="27" borderId="0" xfId="0" applyFont="1" applyFill="1" applyBorder="1" applyAlignment="1">
      <alignment vertical="top"/>
    </xf>
    <xf numFmtId="0" fontId="23" fillId="27" borderId="0" xfId="0" applyNumberFormat="1" applyFont="1" applyFill="1" applyBorder="1" applyAlignment="1">
      <alignment horizontal="left" vertical="top"/>
    </xf>
    <xf numFmtId="0" fontId="36" fillId="27" borderId="0" xfId="0" applyFont="1" applyFill="1" applyBorder="1" applyAlignment="1">
      <alignment vertical="top"/>
    </xf>
    <xf numFmtId="0" fontId="23" fillId="27" borderId="0" xfId="0" applyNumberFormat="1" applyFont="1" applyFill="1" applyBorder="1" applyAlignment="1">
      <alignment horizontal="right" vertical="top"/>
    </xf>
    <xf numFmtId="0" fontId="36" fillId="27" borderId="12" xfId="0" applyFont="1" applyFill="1" applyBorder="1" applyAlignment="1">
      <alignment vertical="top"/>
    </xf>
    <xf numFmtId="0" fontId="29" fillId="27" borderId="0" xfId="0" applyNumberFormat="1" applyFont="1" applyFill="1" applyBorder="1" applyAlignment="1">
      <alignment horizontal="left" vertical="top"/>
    </xf>
    <xf numFmtId="0" fontId="23" fillId="27" borderId="0" xfId="0" applyFont="1" applyFill="1" applyBorder="1" applyAlignment="1">
      <alignment horizontal="right" vertical="top"/>
    </xf>
    <xf numFmtId="0" fontId="29" fillId="27" borderId="12" xfId="0" applyFont="1" applyFill="1" applyBorder="1" applyAlignment="1">
      <alignment vertical="top"/>
    </xf>
    <xf numFmtId="0" fontId="23" fillId="27" borderId="0" xfId="0" applyFont="1" applyFill="1" applyBorder="1" applyAlignment="1">
      <alignment horizontal="left" vertical="top"/>
    </xf>
    <xf numFmtId="0" fontId="39" fillId="0" borderId="10" xfId="0" applyFont="1" applyFill="1" applyBorder="1" applyAlignment="1">
      <alignment vertical="top"/>
    </xf>
    <xf numFmtId="0" fontId="39" fillId="0" borderId="0" xfId="0" applyFont="1" applyFill="1" applyBorder="1" applyAlignment="1">
      <alignment vertical="top"/>
    </xf>
    <xf numFmtId="0" fontId="25" fillId="0" borderId="0" xfId="0" applyFont="1" applyFill="1"/>
    <xf numFmtId="0" fontId="26" fillId="0" borderId="31" xfId="0" applyFont="1" applyFill="1" applyBorder="1" applyAlignment="1">
      <alignment horizontal="center" wrapText="1"/>
    </xf>
    <xf numFmtId="170" fontId="26" fillId="0" borderId="31" xfId="0" applyNumberFormat="1" applyFont="1" applyFill="1" applyBorder="1" applyAlignment="1">
      <alignment horizontal="right" wrapText="1"/>
    </xf>
    <xf numFmtId="0" fontId="38" fillId="26" borderId="31" xfId="0" applyFont="1" applyFill="1" applyBorder="1" applyAlignment="1">
      <alignment horizontal="center" wrapText="1"/>
    </xf>
    <xf numFmtId="0" fontId="38" fillId="26" borderId="31" xfId="0" applyFont="1" applyFill="1" applyBorder="1" applyAlignment="1">
      <alignment horizontal="left" wrapText="1"/>
    </xf>
    <xf numFmtId="0" fontId="38" fillId="26" borderId="31" xfId="0" applyFont="1" applyFill="1" applyBorder="1" applyAlignment="1">
      <alignment horizontal="right" wrapText="1"/>
    </xf>
    <xf numFmtId="167" fontId="26" fillId="0" borderId="31" xfId="0" applyNumberFormat="1" applyFont="1" applyFill="1" applyBorder="1" applyAlignment="1">
      <alignment horizontal="right" wrapText="1"/>
    </xf>
    <xf numFmtId="0" fontId="9" fillId="0" borderId="0" xfId="0" applyFont="1" applyFill="1" applyBorder="1" applyAlignment="1">
      <alignment horizontal="left" vertical="top"/>
    </xf>
    <xf numFmtId="164" fontId="27" fillId="0" borderId="0" xfId="71" applyFont="1" applyFill="1" applyBorder="1" applyAlignment="1">
      <alignment horizontal="right" wrapText="1"/>
    </xf>
    <xf numFmtId="0" fontId="26" fillId="0" borderId="0" xfId="0" applyFont="1" applyFill="1" applyBorder="1" applyAlignment="1">
      <alignment horizontal="center" wrapText="1"/>
    </xf>
    <xf numFmtId="0" fontId="26" fillId="0" borderId="0" xfId="0" applyFont="1" applyFill="1" applyBorder="1" applyAlignment="1">
      <alignment horizontal="left" wrapText="1"/>
    </xf>
    <xf numFmtId="167" fontId="26" fillId="0" borderId="0" xfId="0" applyNumberFormat="1" applyFont="1" applyFill="1" applyBorder="1" applyAlignment="1">
      <alignment horizontal="right" wrapText="1"/>
    </xf>
    <xf numFmtId="168" fontId="26" fillId="0" borderId="0" xfId="0" applyNumberFormat="1" applyFont="1" applyFill="1" applyBorder="1" applyAlignment="1">
      <alignment horizontal="right" wrapText="1"/>
    </xf>
    <xf numFmtId="10" fontId="26" fillId="0" borderId="0" xfId="0" applyNumberFormat="1" applyFont="1" applyFill="1" applyBorder="1" applyAlignment="1">
      <alignment horizontal="right" wrapText="1"/>
    </xf>
    <xf numFmtId="0" fontId="27" fillId="0" borderId="0" xfId="0" applyFont="1" applyFill="1" applyBorder="1" applyAlignment="1">
      <alignment horizontal="left" wrapText="1"/>
    </xf>
    <xf numFmtId="167" fontId="27" fillId="0" borderId="0" xfId="0" applyNumberFormat="1" applyFont="1" applyFill="1" applyBorder="1" applyAlignment="1">
      <alignment horizontal="right" wrapText="1"/>
    </xf>
    <xf numFmtId="168" fontId="27" fillId="0" borderId="0" xfId="0" applyNumberFormat="1" applyFont="1" applyFill="1" applyBorder="1" applyAlignment="1">
      <alignment horizontal="right" wrapText="1"/>
    </xf>
    <xf numFmtId="0" fontId="9" fillId="0" borderId="30" xfId="69" applyFont="1" applyFill="1" applyBorder="1" applyAlignment="1">
      <alignment wrapText="1"/>
    </xf>
    <xf numFmtId="0" fontId="23" fillId="0" borderId="30" xfId="69" applyNumberFormat="1" applyFont="1" applyFill="1" applyBorder="1" applyAlignment="1">
      <alignment wrapText="1"/>
    </xf>
    <xf numFmtId="0" fontId="0" fillId="0" borderId="0" xfId="0" applyProtection="1"/>
    <xf numFmtId="0" fontId="9" fillId="0" borderId="0" xfId="0" applyFont="1" applyProtection="1"/>
    <xf numFmtId="0" fontId="9" fillId="0" borderId="0" xfId="0" applyFont="1" applyAlignment="1">
      <alignment vertical="top"/>
    </xf>
    <xf numFmtId="0" fontId="0" fillId="0" borderId="0" xfId="0" applyBorder="1" applyProtection="1"/>
    <xf numFmtId="0" fontId="0" fillId="0" borderId="0" xfId="0" applyFill="1" applyBorder="1" applyAlignment="1" applyProtection="1">
      <alignment horizontal="left"/>
      <protection locked="0"/>
    </xf>
    <xf numFmtId="14" fontId="0" fillId="0" borderId="0" xfId="0" applyNumberFormat="1" applyFill="1" applyBorder="1" applyAlignment="1" applyProtection="1">
      <alignment horizontal="center"/>
      <protection locked="0"/>
    </xf>
    <xf numFmtId="0" fontId="50" fillId="26" borderId="0" xfId="0" applyFont="1" applyFill="1" applyAlignment="1" applyProtection="1"/>
    <xf numFmtId="0" fontId="51" fillId="26" borderId="0" xfId="0" applyFont="1" applyFill="1" applyProtection="1"/>
    <xf numFmtId="0" fontId="27" fillId="29" borderId="0" xfId="0" applyFont="1" applyFill="1" applyProtection="1"/>
    <xf numFmtId="0" fontId="27" fillId="29" borderId="40" xfId="0" applyFont="1" applyFill="1" applyBorder="1" applyAlignment="1" applyProtection="1">
      <alignment horizontal="center"/>
      <protection locked="0"/>
    </xf>
    <xf numFmtId="0" fontId="27" fillId="30" borderId="0" xfId="0" applyFont="1" applyFill="1" applyProtection="1"/>
    <xf numFmtId="0" fontId="27" fillId="30" borderId="40" xfId="0" applyFont="1" applyFill="1" applyBorder="1" applyAlignment="1" applyProtection="1">
      <alignment horizontal="center"/>
      <protection locked="0"/>
    </xf>
    <xf numFmtId="0" fontId="27" fillId="31" borderId="0" xfId="0" applyFont="1" applyFill="1" applyProtection="1"/>
    <xf numFmtId="0" fontId="27" fillId="31" borderId="40" xfId="0" applyFont="1" applyFill="1" applyBorder="1" applyAlignment="1" applyProtection="1">
      <alignment horizontal="center"/>
      <protection locked="0"/>
    </xf>
    <xf numFmtId="0" fontId="50" fillId="26" borderId="57" xfId="0" applyFont="1" applyFill="1" applyBorder="1" applyAlignment="1" applyProtection="1">
      <alignment horizontal="center" vertical="center" wrapText="1"/>
    </xf>
    <xf numFmtId="9" fontId="0" fillId="0" borderId="68" xfId="0" applyNumberFormat="1" applyFill="1" applyBorder="1" applyAlignment="1" applyProtection="1">
      <alignment horizontal="center"/>
      <protection locked="0"/>
    </xf>
    <xf numFmtId="9" fontId="0" fillId="0" borderId="61" xfId="0" applyNumberFormat="1" applyFill="1" applyBorder="1" applyAlignment="1" applyProtection="1">
      <alignment horizontal="center"/>
      <protection locked="0"/>
    </xf>
    <xf numFmtId="9" fontId="0" fillId="0" borderId="65" xfId="0" applyNumberFormat="1" applyFill="1" applyBorder="1" applyAlignment="1" applyProtection="1">
      <alignment horizontal="center"/>
      <protection locked="0"/>
    </xf>
    <xf numFmtId="171" fontId="0" fillId="0" borderId="51" xfId="0" applyNumberFormat="1" applyFill="1" applyBorder="1" applyAlignment="1" applyProtection="1">
      <alignment horizontal="center"/>
      <protection locked="0"/>
    </xf>
    <xf numFmtId="171" fontId="0" fillId="0" borderId="55" xfId="0" applyNumberFormat="1" applyFill="1" applyBorder="1" applyAlignment="1" applyProtection="1">
      <alignment horizontal="center"/>
      <protection locked="0"/>
    </xf>
    <xf numFmtId="0" fontId="0" fillId="0" borderId="0" xfId="0" applyFill="1" applyBorder="1" applyProtection="1"/>
    <xf numFmtId="0" fontId="9" fillId="0" borderId="0" xfId="0" applyFont="1" applyFill="1" applyProtection="1"/>
    <xf numFmtId="0" fontId="0" fillId="0" borderId="0" xfId="0" applyFill="1" applyProtection="1"/>
    <xf numFmtId="0" fontId="29" fillId="0" borderId="0" xfId="70" applyNumberFormat="1" applyFont="1" applyFill="1" applyBorder="1" applyAlignment="1">
      <alignment vertical="top"/>
    </xf>
    <xf numFmtId="0" fontId="9" fillId="0" borderId="0" xfId="70" applyFont="1" applyFill="1" applyBorder="1" applyAlignment="1">
      <alignment vertical="top"/>
    </xf>
    <xf numFmtId="0" fontId="9" fillId="0" borderId="0" xfId="70" applyFont="1" applyFill="1" applyAlignment="1">
      <alignment vertical="top"/>
    </xf>
    <xf numFmtId="0" fontId="9" fillId="0" borderId="0" xfId="70" applyNumberFormat="1" applyFont="1" applyFill="1" applyBorder="1" applyAlignment="1">
      <alignment horizontal="left" vertical="top"/>
    </xf>
    <xf numFmtId="0" fontId="9" fillId="0" borderId="11" xfId="70" applyNumberFormat="1" applyFont="1" applyFill="1" applyBorder="1" applyAlignment="1">
      <alignment horizontal="left" vertical="top"/>
    </xf>
    <xf numFmtId="0" fontId="9" fillId="0" borderId="11" xfId="70" applyFont="1" applyFill="1" applyBorder="1" applyAlignment="1">
      <alignment vertical="top"/>
    </xf>
    <xf numFmtId="0" fontId="9" fillId="0" borderId="11" xfId="70" applyFont="1" applyFill="1" applyBorder="1" applyAlignment="1">
      <alignment horizontal="left" vertical="top"/>
    </xf>
    <xf numFmtId="0" fontId="9" fillId="0" borderId="0" xfId="69" applyFont="1" applyFill="1" applyAlignment="1"/>
    <xf numFmtId="164" fontId="38" fillId="26" borderId="31" xfId="71" applyFont="1" applyFill="1" applyBorder="1" applyAlignment="1">
      <alignment horizontal="center" wrapText="1"/>
    </xf>
    <xf numFmtId="0" fontId="38" fillId="26" borderId="31" xfId="0" applyFont="1" applyFill="1" applyBorder="1" applyAlignment="1">
      <alignment horizontal="center" vertical="center" wrapText="1"/>
    </xf>
    <xf numFmtId="164" fontId="38" fillId="26" borderId="31" xfId="71" applyFont="1" applyFill="1" applyBorder="1" applyAlignment="1">
      <alignment horizontal="center" wrapText="1"/>
    </xf>
    <xf numFmtId="0" fontId="23" fillId="0" borderId="0" xfId="0" applyFont="1" applyFill="1" applyAlignment="1">
      <alignment horizontal="left" vertical="top" wrapText="1"/>
    </xf>
    <xf numFmtId="0" fontId="45" fillId="0" borderId="0" xfId="0" applyNumberFormat="1" applyFont="1" applyFill="1" applyBorder="1" applyAlignment="1">
      <alignment horizontal="left" vertical="top"/>
    </xf>
    <xf numFmtId="0" fontId="29" fillId="0" borderId="38" xfId="0" applyFont="1" applyFill="1" applyBorder="1" applyAlignment="1">
      <alignment horizontal="center" vertical="top"/>
    </xf>
    <xf numFmtId="0" fontId="29" fillId="0" borderId="37" xfId="0" applyFont="1" applyFill="1" applyBorder="1" applyAlignment="1">
      <alignment horizontal="center" vertical="top"/>
    </xf>
    <xf numFmtId="0" fontId="29" fillId="0" borderId="36" xfId="0" applyFont="1" applyFill="1" applyBorder="1" applyAlignment="1">
      <alignment horizontal="center" vertical="top"/>
    </xf>
    <xf numFmtId="0" fontId="23" fillId="0" borderId="0" xfId="0" applyFont="1" applyFill="1" applyBorder="1" applyAlignment="1">
      <alignment horizontal="left" vertical="top" wrapText="1"/>
    </xf>
    <xf numFmtId="0" fontId="23" fillId="0" borderId="35" xfId="0" applyFont="1" applyFill="1" applyBorder="1" applyAlignment="1">
      <alignment horizontal="left" vertical="top" wrapText="1"/>
    </xf>
    <xf numFmtId="0" fontId="0" fillId="0" borderId="25" xfId="0" applyFont="1" applyFill="1" applyBorder="1"/>
    <xf numFmtId="0" fontId="0" fillId="0" borderId="34" xfId="0" applyFont="1" applyFill="1" applyBorder="1"/>
    <xf numFmtId="0" fontId="9" fillId="0" borderId="35" xfId="0" applyFont="1" applyFill="1" applyBorder="1" applyAlignment="1">
      <alignment horizontal="left" vertical="top" wrapText="1"/>
    </xf>
    <xf numFmtId="0" fontId="0" fillId="0" borderId="64" xfId="0" applyFill="1" applyBorder="1" applyAlignment="1" applyProtection="1">
      <alignment horizontal="left"/>
      <protection locked="0"/>
    </xf>
    <xf numFmtId="0" fontId="0" fillId="0" borderId="65" xfId="0" applyFill="1" applyBorder="1" applyAlignment="1" applyProtection="1">
      <alignment horizontal="left"/>
      <protection locked="0"/>
    </xf>
    <xf numFmtId="0" fontId="0" fillId="0" borderId="66" xfId="0" applyFill="1" applyBorder="1" applyAlignment="1" applyProtection="1">
      <alignment horizontal="left"/>
      <protection locked="0"/>
    </xf>
    <xf numFmtId="0" fontId="0" fillId="0" borderId="53" xfId="0" applyFill="1" applyBorder="1" applyAlignment="1" applyProtection="1">
      <alignment horizontal="left"/>
      <protection locked="0"/>
    </xf>
    <xf numFmtId="0" fontId="0" fillId="0" borderId="67" xfId="0" applyFill="1" applyBorder="1" applyAlignment="1" applyProtection="1">
      <alignment horizontal="left"/>
      <protection locked="0"/>
    </xf>
    <xf numFmtId="0" fontId="0" fillId="0" borderId="48" xfId="0" applyFill="1" applyBorder="1" applyAlignment="1" applyProtection="1">
      <alignment horizontal="left"/>
      <protection locked="0"/>
    </xf>
    <xf numFmtId="0" fontId="0" fillId="0" borderId="49" xfId="0" applyFill="1" applyBorder="1" applyAlignment="1" applyProtection="1">
      <alignment horizontal="left"/>
      <protection locked="0"/>
    </xf>
    <xf numFmtId="0" fontId="0" fillId="0" borderId="50" xfId="0" applyFill="1" applyBorder="1" applyAlignment="1" applyProtection="1">
      <alignment horizontal="left"/>
      <protection locked="0"/>
    </xf>
    <xf numFmtId="9" fontId="27" fillId="30" borderId="42" xfId="0" applyNumberFormat="1" applyFont="1" applyFill="1" applyBorder="1" applyAlignment="1" applyProtection="1">
      <alignment horizontal="center" vertical="center"/>
      <protection locked="0"/>
    </xf>
    <xf numFmtId="9" fontId="27" fillId="30" borderId="70" xfId="0" applyNumberFormat="1" applyFont="1" applyFill="1" applyBorder="1" applyAlignment="1" applyProtection="1">
      <alignment horizontal="center" vertical="center"/>
      <protection locked="0"/>
    </xf>
    <xf numFmtId="9" fontId="27" fillId="30" borderId="71" xfId="0" applyNumberFormat="1" applyFont="1" applyFill="1" applyBorder="1" applyAlignment="1" applyProtection="1">
      <alignment horizontal="center" vertical="center"/>
      <protection locked="0"/>
    </xf>
    <xf numFmtId="9" fontId="27" fillId="30" borderId="72" xfId="0" applyNumberFormat="1" applyFont="1" applyFill="1" applyBorder="1" applyAlignment="1" applyProtection="1">
      <alignment horizontal="center" vertical="center"/>
      <protection locked="0"/>
    </xf>
    <xf numFmtId="9" fontId="27" fillId="30" borderId="73" xfId="0" applyNumberFormat="1" applyFont="1" applyFill="1" applyBorder="1" applyAlignment="1" applyProtection="1">
      <alignment horizontal="center" vertical="center"/>
      <protection locked="0"/>
    </xf>
    <xf numFmtId="9" fontId="27" fillId="30" borderId="74" xfId="0" applyNumberFormat="1" applyFont="1" applyFill="1" applyBorder="1" applyAlignment="1" applyProtection="1">
      <alignment horizontal="center" vertical="center"/>
      <protection locked="0"/>
    </xf>
    <xf numFmtId="0" fontId="50" fillId="26" borderId="42" xfId="0" applyFont="1" applyFill="1" applyBorder="1" applyAlignment="1" applyProtection="1">
      <alignment horizontal="left" vertical="center"/>
    </xf>
    <xf numFmtId="0" fontId="50" fillId="26" borderId="43" xfId="0" applyFont="1" applyFill="1" applyBorder="1" applyAlignment="1" applyProtection="1">
      <alignment horizontal="left" vertical="center"/>
    </xf>
    <xf numFmtId="0" fontId="50" fillId="26" borderId="44" xfId="0" applyFont="1" applyFill="1" applyBorder="1" applyAlignment="1" applyProtection="1">
      <alignment horizontal="left" vertical="center"/>
    </xf>
    <xf numFmtId="0" fontId="50" fillId="26" borderId="46" xfId="0" applyFont="1" applyFill="1" applyBorder="1" applyAlignment="1" applyProtection="1">
      <alignment horizontal="left" vertical="center"/>
    </xf>
    <xf numFmtId="0" fontId="50" fillId="26" borderId="11" xfId="0" applyFont="1" applyFill="1" applyBorder="1" applyAlignment="1" applyProtection="1">
      <alignment horizontal="left" vertical="center"/>
    </xf>
    <xf numFmtId="0" fontId="50" fillId="26" borderId="41" xfId="0" applyFont="1" applyFill="1" applyBorder="1" applyAlignment="1" applyProtection="1">
      <alignment horizontal="left" vertical="center"/>
    </xf>
    <xf numFmtId="0" fontId="50" fillId="26" borderId="45" xfId="0" applyFont="1" applyFill="1" applyBorder="1" applyAlignment="1" applyProtection="1">
      <alignment horizontal="center" vertical="center"/>
    </xf>
    <xf numFmtId="0" fontId="50" fillId="26" borderId="47" xfId="0" applyFont="1" applyFill="1" applyBorder="1" applyAlignment="1" applyProtection="1">
      <alignment horizontal="center" vertical="center"/>
    </xf>
    <xf numFmtId="0" fontId="0" fillId="0" borderId="52" xfId="0" applyFill="1" applyBorder="1" applyAlignment="1" applyProtection="1">
      <alignment horizontal="left"/>
      <protection locked="0"/>
    </xf>
    <xf numFmtId="0" fontId="0" fillId="0" borderId="54" xfId="0" applyFill="1" applyBorder="1" applyAlignment="1" applyProtection="1">
      <alignment horizontal="left"/>
      <protection locked="0"/>
    </xf>
    <xf numFmtId="0" fontId="50" fillId="26" borderId="56" xfId="0" applyFont="1" applyFill="1" applyBorder="1" applyAlignment="1" applyProtection="1">
      <alignment horizontal="left" vertical="center"/>
    </xf>
    <xf numFmtId="0" fontId="50" fillId="26" borderId="57" xfId="0" applyFont="1" applyFill="1" applyBorder="1" applyAlignment="1" applyProtection="1">
      <alignment horizontal="left" vertical="center"/>
    </xf>
    <xf numFmtId="0" fontId="50" fillId="26" borderId="58" xfId="0" applyFont="1" applyFill="1" applyBorder="1" applyAlignment="1" applyProtection="1">
      <alignment horizontal="left" vertical="center"/>
    </xf>
    <xf numFmtId="0" fontId="50" fillId="26" borderId="59" xfId="0" applyFont="1" applyFill="1" applyBorder="1" applyAlignment="1" applyProtection="1">
      <alignment horizontal="left" vertical="center"/>
    </xf>
    <xf numFmtId="0" fontId="50" fillId="26" borderId="60" xfId="0" applyFont="1" applyFill="1" applyBorder="1" applyAlignment="1" applyProtection="1">
      <alignment horizontal="left" vertical="center"/>
    </xf>
    <xf numFmtId="0" fontId="0" fillId="0" borderId="42" xfId="0" applyFill="1" applyBorder="1" applyAlignment="1" applyProtection="1">
      <alignment horizontal="left"/>
      <protection locked="0"/>
    </xf>
    <xf numFmtId="0" fontId="0" fillId="0" borderId="43" xfId="0" applyFill="1" applyBorder="1" applyAlignment="1" applyProtection="1">
      <alignment horizontal="left"/>
      <protection locked="0"/>
    </xf>
    <xf numFmtId="0" fontId="0" fillId="0" borderId="44" xfId="0" applyFill="1" applyBorder="1" applyAlignment="1" applyProtection="1">
      <alignment horizontal="left"/>
      <protection locked="0"/>
    </xf>
    <xf numFmtId="0" fontId="0" fillId="0" borderId="69" xfId="0" applyFill="1" applyBorder="1" applyAlignment="1" applyProtection="1">
      <alignment horizontal="left"/>
      <protection locked="0"/>
    </xf>
    <xf numFmtId="0" fontId="0" fillId="0" borderId="70" xfId="0" applyFill="1" applyBorder="1" applyAlignment="1" applyProtection="1">
      <alignment horizontal="left"/>
      <protection locked="0"/>
    </xf>
    <xf numFmtId="0" fontId="0" fillId="0" borderId="62" xfId="0" applyFill="1" applyBorder="1" applyAlignment="1" applyProtection="1">
      <alignment horizontal="left"/>
      <protection locked="0"/>
    </xf>
    <xf numFmtId="0" fontId="0" fillId="0" borderId="63" xfId="0" applyFill="1" applyBorder="1" applyAlignment="1" applyProtection="1">
      <alignment horizontal="left"/>
      <protection locked="0"/>
    </xf>
  </cellXfs>
  <cellStyles count="72">
    <cellStyle name="_x000a_shell=progma" xfId="1"/>
    <cellStyle name="20% - Accent1" xfId="2"/>
    <cellStyle name="20% - Accent2" xfId="3"/>
    <cellStyle name="20% - Accent3" xfId="4"/>
    <cellStyle name="20% - Accent4" xfId="5"/>
    <cellStyle name="20% - Accent5" xfId="6"/>
    <cellStyle name="20% - Accent6" xfId="7"/>
    <cellStyle name="20% - Akzent1" xfId="8"/>
    <cellStyle name="20% - Akzent2" xfId="9"/>
    <cellStyle name="20% - Akzent3" xfId="10"/>
    <cellStyle name="20% - Akzent4" xfId="11"/>
    <cellStyle name="20% - Akzent5" xfId="12"/>
    <cellStyle name="20% - Akzent6" xfId="13"/>
    <cellStyle name="40% - Accent1" xfId="14"/>
    <cellStyle name="40% - Accent2" xfId="15"/>
    <cellStyle name="40% - Accent3" xfId="16"/>
    <cellStyle name="40% - Accent4" xfId="17"/>
    <cellStyle name="40% - Accent5" xfId="18"/>
    <cellStyle name="40% - Accent6" xfId="19"/>
    <cellStyle name="40% - Akzent1" xfId="20"/>
    <cellStyle name="40% - Akzent2" xfId="21"/>
    <cellStyle name="40% - Akzent3" xfId="22"/>
    <cellStyle name="40% - Akzent4" xfId="23"/>
    <cellStyle name="40% - Akzent5" xfId="24"/>
    <cellStyle name="40% - Akzent6" xfId="25"/>
    <cellStyle name="60% - Accent1" xfId="26"/>
    <cellStyle name="60% - Accent2" xfId="27"/>
    <cellStyle name="60% - Accent3" xfId="28"/>
    <cellStyle name="60% - Accent4" xfId="29"/>
    <cellStyle name="60% - Accent5" xfId="30"/>
    <cellStyle name="60% - Accent6" xfId="31"/>
    <cellStyle name="60% - Akzent1" xfId="32"/>
    <cellStyle name="60% - Akzent2" xfId="33"/>
    <cellStyle name="60% - Akzent3" xfId="34"/>
    <cellStyle name="60% - Akzent4" xfId="35"/>
    <cellStyle name="60% - Akzent5" xfId="36"/>
    <cellStyle name="60% - Akzent6" xfId="37"/>
    <cellStyle name="Accent1" xfId="38"/>
    <cellStyle name="Accent2" xfId="39"/>
    <cellStyle name="Accent3" xfId="40"/>
    <cellStyle name="Accent4" xfId="41"/>
    <cellStyle name="Accent5" xfId="42"/>
    <cellStyle name="Accent6" xfId="43"/>
    <cellStyle name="Bad" xfId="44"/>
    <cellStyle name="Calculation" xfId="45"/>
    <cellStyle name="Check Cell" xfId="46"/>
    <cellStyle name="Euro" xfId="47"/>
    <cellStyle name="Explanatory Text" xfId="48"/>
    <cellStyle name="Good" xfId="49"/>
    <cellStyle name="Heading 1" xfId="50"/>
    <cellStyle name="Heading 2" xfId="51"/>
    <cellStyle name="Heading 3" xfId="52"/>
    <cellStyle name="Heading 4" xfId="53"/>
    <cellStyle name="Input" xfId="54"/>
    <cellStyle name="Komma" xfId="71" builtinId="3"/>
    <cellStyle name="Linked Cell" xfId="55"/>
    <cellStyle name="Normal_~0095090" xfId="56"/>
    <cellStyle name="Note" xfId="57"/>
    <cellStyle name="Output" xfId="58"/>
    <cellStyle name="PSChar" xfId="59"/>
    <cellStyle name="PSDate" xfId="60"/>
    <cellStyle name="PSDec" xfId="61"/>
    <cellStyle name="PSHeading" xfId="62"/>
    <cellStyle name="PSInt" xfId="63"/>
    <cellStyle name="PSSpacer" xfId="64"/>
    <cellStyle name="Standard" xfId="0" builtinId="0"/>
    <cellStyle name="Standard 2" xfId="69"/>
    <cellStyle name="Standard 3" xfId="70"/>
    <cellStyle name="Title" xfId="65"/>
    <cellStyle name="Total" xfId="66"/>
    <cellStyle name="Valuta (0)_RNC_XX_TNL_v_Name_Def" xfId="67"/>
    <cellStyle name="Warning Text" xfId="68"/>
  </cellStyles>
  <dxfs count="3">
    <dxf>
      <fill>
        <patternFill>
          <bgColor indexed="50"/>
        </patternFill>
      </fill>
    </dxf>
    <dxf>
      <fill>
        <patternFill>
          <bgColor indexed="13"/>
        </patternFill>
      </fill>
    </dxf>
    <dxf>
      <fill>
        <patternFill>
          <bgColor indexed="1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8080"/>
      <color rgb="FF3399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545454545454545"/>
          <c:y val="9.7826433092848067E-2"/>
          <c:w val="0.78512396694214881"/>
          <c:h val="0.72464024513220793"/>
        </c:manualLayout>
      </c:layout>
      <c:lineChart>
        <c:grouping val="standard"/>
        <c:varyColors val="0"/>
        <c:ser>
          <c:idx val="1"/>
          <c:order val="0"/>
          <c:spPr>
            <a:ln w="25400">
              <a:solidFill>
                <a:srgbClr val="FF0000"/>
              </a:solidFill>
              <a:prstDash val="solid"/>
            </a:ln>
          </c:spPr>
          <c:marker>
            <c:symbol val="square"/>
            <c:size val="6"/>
            <c:spPr>
              <a:solidFill>
                <a:srgbClr val="FFFF00"/>
              </a:solidFill>
              <a:ln>
                <a:solidFill>
                  <a:srgbClr val="FF0000"/>
                </a:solidFill>
                <a:prstDash val="solid"/>
              </a:ln>
            </c:spPr>
          </c:marker>
          <c:cat>
            <c:numRef>
              <c:f>'Sales Summery'!$F$7:$F$12</c:f>
              <c:numCache>
                <c:formatCode>General</c:formatCode>
                <c:ptCount val="6"/>
                <c:pt idx="0">
                  <c:v>201306</c:v>
                </c:pt>
                <c:pt idx="1">
                  <c:v>201305</c:v>
                </c:pt>
                <c:pt idx="2">
                  <c:v>201304</c:v>
                </c:pt>
                <c:pt idx="3">
                  <c:v>201303</c:v>
                </c:pt>
                <c:pt idx="4">
                  <c:v>201302</c:v>
                </c:pt>
                <c:pt idx="5">
                  <c:v>201301</c:v>
                </c:pt>
              </c:numCache>
            </c:numRef>
          </c:cat>
          <c:val>
            <c:numRef>
              <c:f>'Sales Summery'!$G$7:$G$12</c:f>
              <c:numCache>
                <c:formatCode>_ * #\,##0.00_ ;_ * \-#\,##0.00_ ;_ * "-"??_ ;_ @_ </c:formatCode>
                <c:ptCount val="6"/>
                <c:pt idx="0">
                  <c:v>104796.34000000001</c:v>
                </c:pt>
                <c:pt idx="1">
                  <c:v>103519.69</c:v>
                </c:pt>
                <c:pt idx="2">
                  <c:v>90117.71</c:v>
                </c:pt>
                <c:pt idx="3">
                  <c:v>71398.429999999993</c:v>
                </c:pt>
                <c:pt idx="4">
                  <c:v>43821.61</c:v>
                </c:pt>
                <c:pt idx="5">
                  <c:v>66461.429999999993</c:v>
                </c:pt>
              </c:numCache>
            </c:numRef>
          </c:val>
          <c:smooth val="0"/>
        </c:ser>
        <c:dLbls>
          <c:showLegendKey val="0"/>
          <c:showVal val="0"/>
          <c:showCatName val="0"/>
          <c:showSerName val="0"/>
          <c:showPercent val="0"/>
          <c:showBubbleSize val="0"/>
        </c:dLbls>
        <c:marker val="1"/>
        <c:smooth val="0"/>
        <c:axId val="61471744"/>
        <c:axId val="61617664"/>
      </c:lineChart>
      <c:catAx>
        <c:axId val="61471744"/>
        <c:scaling>
          <c:orientation val="maxMin"/>
        </c:scaling>
        <c:delete val="0"/>
        <c:axPos val="b"/>
        <c:numFmt formatCode="0_ " sourceLinked="0"/>
        <c:majorTickMark val="in"/>
        <c:minorTickMark val="none"/>
        <c:tickLblPos val="nextTo"/>
        <c:spPr>
          <a:ln w="3175">
            <a:solidFill>
              <a:srgbClr val="000000"/>
            </a:solidFill>
            <a:prstDash val="solid"/>
          </a:ln>
        </c:spPr>
        <c:txPr>
          <a:bodyPr rot="0" vert="horz"/>
          <a:lstStyle/>
          <a:p>
            <a:pPr>
              <a:defRPr sz="1125" b="0" i="0" u="none" strike="noStrike" baseline="0">
                <a:solidFill>
                  <a:srgbClr val="000000"/>
                </a:solidFill>
                <a:latin typeface="Arial"/>
                <a:ea typeface="Arial"/>
                <a:cs typeface="Arial"/>
              </a:defRPr>
            </a:pPr>
            <a:endParaRPr lang="de-DE"/>
          </a:p>
        </c:txPr>
        <c:crossAx val="61617664"/>
        <c:crosses val="autoZero"/>
        <c:auto val="1"/>
        <c:lblAlgn val="ctr"/>
        <c:lblOffset val="100"/>
        <c:tickLblSkip val="1"/>
        <c:tickMarkSkip val="1"/>
        <c:noMultiLvlLbl val="0"/>
      </c:catAx>
      <c:valAx>
        <c:axId val="61617664"/>
        <c:scaling>
          <c:orientation val="minMax"/>
        </c:scaling>
        <c:delete val="0"/>
        <c:axPos val="r"/>
        <c:majorGridlines>
          <c:spPr>
            <a:ln w="3175">
              <a:solidFill>
                <a:srgbClr val="000000"/>
              </a:solidFill>
              <a:prstDash val="solid"/>
            </a:ln>
          </c:spPr>
        </c:majorGridlines>
        <c:numFmt formatCode="#\,##0" sourceLinked="0"/>
        <c:majorTickMark val="in"/>
        <c:minorTickMark val="none"/>
        <c:tickLblPos val="high"/>
        <c:spPr>
          <a:ln w="3175">
            <a:solidFill>
              <a:srgbClr val="000000"/>
            </a:solidFill>
            <a:prstDash val="solid"/>
          </a:ln>
        </c:spPr>
        <c:txPr>
          <a:bodyPr rot="0" vert="horz"/>
          <a:lstStyle/>
          <a:p>
            <a:pPr>
              <a:defRPr sz="1125" b="0" i="0" u="none" strike="noStrike" baseline="0">
                <a:solidFill>
                  <a:srgbClr val="000000"/>
                </a:solidFill>
                <a:latin typeface="Arial"/>
                <a:ea typeface="Arial"/>
                <a:cs typeface="Arial"/>
              </a:defRPr>
            </a:pPr>
            <a:endParaRPr lang="de-DE"/>
          </a:p>
        </c:txPr>
        <c:crossAx val="61471744"/>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660957472335066"/>
          <c:y val="0.10638334712761499"/>
          <c:w val="0.4785412739543593"/>
          <c:h val="0.79078288031527144"/>
        </c:manualLayout>
      </c:layout>
      <c:pieChart>
        <c:varyColors val="1"/>
        <c:ser>
          <c:idx val="1"/>
          <c:order val="0"/>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dPt>
            <c:idx val="7"/>
            <c:bubble3D val="0"/>
            <c:spPr>
              <a:solidFill>
                <a:srgbClr val="CCCCFF"/>
              </a:solidFill>
              <a:ln w="12700">
                <a:solidFill>
                  <a:srgbClr val="000000"/>
                </a:solidFill>
                <a:prstDash val="solid"/>
              </a:ln>
            </c:spPr>
          </c:dPt>
          <c:cat>
            <c:strRef>
              <c:f>'Sales by Categories'!$B$7:$B$14</c:f>
              <c:strCache>
                <c:ptCount val="8"/>
                <c:pt idx="0">
                  <c:v>Beverages</c:v>
                </c:pt>
                <c:pt idx="1">
                  <c:v>Condiments</c:v>
                </c:pt>
                <c:pt idx="2">
                  <c:v>Confections</c:v>
                </c:pt>
                <c:pt idx="3">
                  <c:v>Dairy Products</c:v>
                </c:pt>
                <c:pt idx="4">
                  <c:v>Grains/Cereals</c:v>
                </c:pt>
                <c:pt idx="5">
                  <c:v>Meat/Poultry</c:v>
                </c:pt>
                <c:pt idx="6">
                  <c:v>Produce</c:v>
                </c:pt>
                <c:pt idx="7">
                  <c:v>Seafood</c:v>
                </c:pt>
              </c:strCache>
            </c:strRef>
          </c:cat>
          <c:val>
            <c:numRef>
              <c:f>'Sales by Categories'!$D$7:$D$14</c:f>
              <c:numCache>
                <c:formatCode>_ * #\,##0.00_ ;_ * \-#\,##0.00_ ;_ * "-"??_ ;_ @_ </c:formatCode>
                <c:ptCount val="8"/>
                <c:pt idx="0">
                  <c:v>27703.770000000004</c:v>
                </c:pt>
                <c:pt idx="1">
                  <c:v>10773.27</c:v>
                </c:pt>
                <c:pt idx="2">
                  <c:v>22877.18</c:v>
                </c:pt>
                <c:pt idx="3">
                  <c:v>13685.32</c:v>
                </c:pt>
                <c:pt idx="4">
                  <c:v>3325.4</c:v>
                </c:pt>
                <c:pt idx="5">
                  <c:v>4083.66</c:v>
                </c:pt>
                <c:pt idx="6">
                  <c:v>13031.2</c:v>
                </c:pt>
                <c:pt idx="7">
                  <c:v>9316.5400000000009</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72317672341981654"/>
          <c:y val="0.1737594669751045"/>
          <c:w val="0.25965692443263438"/>
          <c:h val="0.65603064062029248"/>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0217533604837541"/>
          <c:y val="3.9267065898879634E-2"/>
          <c:w val="0.58333539733142736"/>
          <c:h val="0.95026299475288722"/>
        </c:manualLayout>
      </c:layout>
      <c:barChart>
        <c:barDir val="bar"/>
        <c:grouping val="clustered"/>
        <c:varyColors val="0"/>
        <c:ser>
          <c:idx val="1"/>
          <c:order val="0"/>
          <c:spPr>
            <a:solidFill>
              <a:srgbClr val="FF0000"/>
            </a:solidFill>
            <a:ln w="12700">
              <a:solidFill>
                <a:srgbClr val="000000"/>
              </a:solidFill>
              <a:prstDash val="solid"/>
            </a:ln>
          </c:spPr>
          <c:invertIfNegative val="0"/>
          <c:cat>
            <c:strRef>
              <c:f>'Sales by Countries'!$A$7:$A$23</c:f>
              <c:strCache>
                <c:ptCount val="17"/>
                <c:pt idx="0">
                  <c:v>Argentina</c:v>
                </c:pt>
                <c:pt idx="1">
                  <c:v>Austria</c:v>
                </c:pt>
                <c:pt idx="2">
                  <c:v>Belgium</c:v>
                </c:pt>
                <c:pt idx="3">
                  <c:v>Brazil</c:v>
                </c:pt>
                <c:pt idx="4">
                  <c:v>Canada</c:v>
                </c:pt>
                <c:pt idx="5">
                  <c:v>Denmark</c:v>
                </c:pt>
                <c:pt idx="6">
                  <c:v>France</c:v>
                </c:pt>
                <c:pt idx="7">
                  <c:v>Germany</c:v>
                </c:pt>
                <c:pt idx="8">
                  <c:v>Ireland</c:v>
                </c:pt>
                <c:pt idx="9">
                  <c:v>Italy</c:v>
                </c:pt>
                <c:pt idx="10">
                  <c:v>Mexico</c:v>
                </c:pt>
                <c:pt idx="11">
                  <c:v>Spain</c:v>
                </c:pt>
                <c:pt idx="12">
                  <c:v>Sweden</c:v>
                </c:pt>
                <c:pt idx="13">
                  <c:v>Switzerland</c:v>
                </c:pt>
                <c:pt idx="14">
                  <c:v>UK</c:v>
                </c:pt>
                <c:pt idx="15">
                  <c:v>USA</c:v>
                </c:pt>
                <c:pt idx="16">
                  <c:v>Venezuela</c:v>
                </c:pt>
              </c:strCache>
            </c:strRef>
          </c:cat>
          <c:val>
            <c:numRef>
              <c:f>'Sales by Countries'!$C$7:$C$23</c:f>
              <c:numCache>
                <c:formatCode>_ * #\,##0.00_ ;_ * \-#\,##0.00_ ;_ * "-"??_ ;_ @_ </c:formatCode>
                <c:ptCount val="17"/>
                <c:pt idx="0">
                  <c:v>3645.8</c:v>
                </c:pt>
                <c:pt idx="1">
                  <c:v>6221.5</c:v>
                </c:pt>
                <c:pt idx="2">
                  <c:v>3558.69</c:v>
                </c:pt>
                <c:pt idx="3">
                  <c:v>20360.400000000001</c:v>
                </c:pt>
                <c:pt idx="4">
                  <c:v>8626.33</c:v>
                </c:pt>
                <c:pt idx="5">
                  <c:v>3343.5</c:v>
                </c:pt>
                <c:pt idx="6">
                  <c:v>8026.04</c:v>
                </c:pt>
                <c:pt idx="7">
                  <c:v>10294.219999999999</c:v>
                </c:pt>
                <c:pt idx="8">
                  <c:v>2023.38</c:v>
                </c:pt>
                <c:pt idx="9">
                  <c:v>1307.5</c:v>
                </c:pt>
                <c:pt idx="10">
                  <c:v>514.4</c:v>
                </c:pt>
                <c:pt idx="11">
                  <c:v>3089.64</c:v>
                </c:pt>
                <c:pt idx="12">
                  <c:v>4391.1000000000004</c:v>
                </c:pt>
                <c:pt idx="13">
                  <c:v>2356.41</c:v>
                </c:pt>
                <c:pt idx="14">
                  <c:v>9454.85</c:v>
                </c:pt>
                <c:pt idx="15">
                  <c:v>11860.2</c:v>
                </c:pt>
                <c:pt idx="16">
                  <c:v>5722.38</c:v>
                </c:pt>
              </c:numCache>
            </c:numRef>
          </c:val>
        </c:ser>
        <c:dLbls>
          <c:showLegendKey val="0"/>
          <c:showVal val="0"/>
          <c:showCatName val="0"/>
          <c:showSerName val="0"/>
          <c:showPercent val="0"/>
          <c:showBubbleSize val="0"/>
        </c:dLbls>
        <c:gapWidth val="150"/>
        <c:axId val="181658368"/>
        <c:axId val="181660288"/>
      </c:barChart>
      <c:catAx>
        <c:axId val="181658368"/>
        <c:scaling>
          <c:orientation val="maxMin"/>
        </c:scaling>
        <c:delete val="0"/>
        <c:axPos val="l"/>
        <c:numFmt formatCode="General" sourceLinked="1"/>
        <c:majorTickMark val="in"/>
        <c:minorTickMark val="none"/>
        <c:tickLblPos val="low"/>
        <c:spPr>
          <a:ln w="3175">
            <a:solidFill>
              <a:srgbClr val="000000"/>
            </a:solidFill>
            <a:prstDash val="solid"/>
          </a:ln>
        </c:spPr>
        <c:txPr>
          <a:bodyPr rot="0" vert="horz"/>
          <a:lstStyle/>
          <a:p>
            <a:pPr>
              <a:defRPr sz="1175" b="0" i="0" u="none" strike="noStrike" baseline="0">
                <a:solidFill>
                  <a:srgbClr val="000000"/>
                </a:solidFill>
                <a:latin typeface="Arial"/>
                <a:ea typeface="Arial"/>
                <a:cs typeface="Arial"/>
              </a:defRPr>
            </a:pPr>
            <a:endParaRPr lang="de-DE"/>
          </a:p>
        </c:txPr>
        <c:crossAx val="181660288"/>
        <c:crosses val="autoZero"/>
        <c:auto val="1"/>
        <c:lblAlgn val="ctr"/>
        <c:lblOffset val="100"/>
        <c:tickLblSkip val="1"/>
        <c:tickMarkSkip val="1"/>
        <c:noMultiLvlLbl val="0"/>
      </c:catAx>
      <c:valAx>
        <c:axId val="181660288"/>
        <c:scaling>
          <c:orientation val="minMax"/>
        </c:scaling>
        <c:delete val="0"/>
        <c:axPos val="t"/>
        <c:majorGridlines>
          <c:spPr>
            <a:ln w="3175">
              <a:solidFill>
                <a:srgbClr val="000000"/>
              </a:solidFill>
              <a:prstDash val="solid"/>
            </a:ln>
          </c:spPr>
        </c:majorGridlines>
        <c:numFmt formatCode="_ * #\,##0.00_ ;_ * \-#\,##0.00_ ;_ * &quot;-&quot;??_ ;_ @_ " sourceLinked="1"/>
        <c:majorTickMark val="in"/>
        <c:minorTickMark val="none"/>
        <c:tickLblPos val="none"/>
        <c:spPr>
          <a:ln w="3175">
            <a:solidFill>
              <a:srgbClr val="000000"/>
            </a:solidFill>
            <a:prstDash val="solid"/>
          </a:ln>
        </c:spPr>
        <c:crossAx val="181658368"/>
        <c:crosses val="autoZero"/>
        <c:crossBetween val="between"/>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388643857681376"/>
          <c:y val="5.3380782918149468E-2"/>
          <c:w val="0.67530338424172909"/>
          <c:h val="0.77224199288256223"/>
        </c:manualLayout>
      </c:layout>
      <c:barChart>
        <c:barDir val="bar"/>
        <c:grouping val="clustered"/>
        <c:varyColors val="0"/>
        <c:ser>
          <c:idx val="1"/>
          <c:order val="0"/>
          <c:spPr>
            <a:solidFill>
              <a:srgbClr val="FF0000"/>
            </a:solidFill>
            <a:ln w="12700">
              <a:solidFill>
                <a:srgbClr val="000000"/>
              </a:solidFill>
              <a:prstDash val="solid"/>
            </a:ln>
          </c:spPr>
          <c:invertIfNegative val="0"/>
          <c:cat>
            <c:strRef>
              <c:f>'Top 5 Employees for Sales'!$B$7:$B$11</c:f>
              <c:strCache>
                <c:ptCount val="5"/>
                <c:pt idx="0">
                  <c:v>Nancy Davolio</c:v>
                </c:pt>
                <c:pt idx="1">
                  <c:v>Laura Callahan</c:v>
                </c:pt>
                <c:pt idx="2">
                  <c:v>Janet Leverling</c:v>
                </c:pt>
                <c:pt idx="3">
                  <c:v>Andrew Fuller</c:v>
                </c:pt>
                <c:pt idx="4">
                  <c:v>Margaret Peacock</c:v>
                </c:pt>
              </c:strCache>
            </c:strRef>
          </c:cat>
          <c:val>
            <c:numRef>
              <c:f>'Top 5 Employees for Sales'!$D$7:$D$11</c:f>
              <c:numCache>
                <c:formatCode>_ * #\,##0.00_ ;_ * \-#\,##0.00_ ;_ * "-"??_ ;_ @_ </c:formatCode>
                <c:ptCount val="5"/>
                <c:pt idx="0">
                  <c:v>24827.45</c:v>
                </c:pt>
                <c:pt idx="1">
                  <c:v>20728.13</c:v>
                </c:pt>
                <c:pt idx="2">
                  <c:v>16360.12</c:v>
                </c:pt>
                <c:pt idx="3">
                  <c:v>13937.64</c:v>
                </c:pt>
                <c:pt idx="4">
                  <c:v>8298.4500000000007</c:v>
                </c:pt>
              </c:numCache>
            </c:numRef>
          </c:val>
        </c:ser>
        <c:dLbls>
          <c:showLegendKey val="0"/>
          <c:showVal val="0"/>
          <c:showCatName val="0"/>
          <c:showSerName val="0"/>
          <c:showPercent val="0"/>
          <c:showBubbleSize val="0"/>
        </c:dLbls>
        <c:gapWidth val="150"/>
        <c:axId val="181909376"/>
        <c:axId val="181910912"/>
      </c:barChart>
      <c:catAx>
        <c:axId val="181909376"/>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1150" b="0" i="0" u="none" strike="noStrike" baseline="0">
                <a:solidFill>
                  <a:srgbClr val="000000"/>
                </a:solidFill>
                <a:latin typeface="Arial"/>
                <a:ea typeface="Arial"/>
                <a:cs typeface="Arial"/>
              </a:defRPr>
            </a:pPr>
            <a:endParaRPr lang="de-DE"/>
          </a:p>
        </c:txPr>
        <c:crossAx val="181910912"/>
        <c:crosses val="autoZero"/>
        <c:auto val="1"/>
        <c:lblAlgn val="ctr"/>
        <c:lblOffset val="100"/>
        <c:tickLblSkip val="1"/>
        <c:tickMarkSkip val="1"/>
        <c:noMultiLvlLbl val="0"/>
      </c:catAx>
      <c:valAx>
        <c:axId val="181910912"/>
        <c:scaling>
          <c:orientation val="minMax"/>
        </c:scaling>
        <c:delete val="0"/>
        <c:axPos val="t"/>
        <c:majorGridlines>
          <c:spPr>
            <a:ln w="3175">
              <a:solidFill>
                <a:srgbClr val="000000"/>
              </a:solidFill>
              <a:prstDash val="solid"/>
            </a:ln>
          </c:spPr>
        </c:majorGridlines>
        <c:numFmt formatCode="#\,##0" sourceLinked="0"/>
        <c:majorTickMark val="in"/>
        <c:minorTickMark val="none"/>
        <c:tickLblPos val="high"/>
        <c:spPr>
          <a:ln w="3175">
            <a:solidFill>
              <a:srgbClr val="000000"/>
            </a:solidFill>
            <a:prstDash val="solid"/>
          </a:ln>
        </c:spPr>
        <c:txPr>
          <a:bodyPr rot="0" vert="horz"/>
          <a:lstStyle/>
          <a:p>
            <a:pPr>
              <a:defRPr sz="1150" b="0" i="0" u="none" strike="noStrike" baseline="0">
                <a:solidFill>
                  <a:srgbClr val="000000"/>
                </a:solidFill>
                <a:latin typeface="Arial"/>
                <a:ea typeface="Arial"/>
                <a:cs typeface="Arial"/>
              </a:defRPr>
            </a:pPr>
            <a:endParaRPr lang="de-DE"/>
          </a:p>
        </c:txPr>
        <c:crossAx val="181909376"/>
        <c:crosses val="autoZero"/>
        <c:crossBetween val="between"/>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8" Type="http://schemas.openxmlformats.org/officeDocument/2006/relationships/image" Target="../media/image9.jpeg"/><Relationship Id="rId3" Type="http://schemas.openxmlformats.org/officeDocument/2006/relationships/image" Target="../media/image4.jpeg"/><Relationship Id="rId7" Type="http://schemas.openxmlformats.org/officeDocument/2006/relationships/image" Target="../media/image8.jpe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jpeg"/><Relationship Id="rId5" Type="http://schemas.openxmlformats.org/officeDocument/2006/relationships/image" Target="../media/image6.jpeg"/><Relationship Id="rId4" Type="http://schemas.openxmlformats.org/officeDocument/2006/relationships/image" Target="../media/image5.jpeg"/></Relationships>
</file>

<file path=xl/drawings/_rels/drawing5.xml.rels><?xml version="1.0" encoding="UTF-8" standalone="yes"?>
<Relationships xmlns="http://schemas.openxmlformats.org/package/2006/relationships"><Relationship Id="rId8" Type="http://schemas.openxmlformats.org/officeDocument/2006/relationships/image" Target="../media/image17.jpeg"/><Relationship Id="rId3" Type="http://schemas.openxmlformats.org/officeDocument/2006/relationships/image" Target="../media/image12.jpeg"/><Relationship Id="rId7" Type="http://schemas.openxmlformats.org/officeDocument/2006/relationships/image" Target="../media/image16.jpeg"/><Relationship Id="rId2" Type="http://schemas.openxmlformats.org/officeDocument/2006/relationships/image" Target="../media/image11.jpeg"/><Relationship Id="rId1" Type="http://schemas.openxmlformats.org/officeDocument/2006/relationships/image" Target="../media/image10.jpeg"/><Relationship Id="rId6" Type="http://schemas.openxmlformats.org/officeDocument/2006/relationships/image" Target="../media/image15.jpeg"/><Relationship Id="rId5" Type="http://schemas.openxmlformats.org/officeDocument/2006/relationships/image" Target="../media/image14.jpeg"/><Relationship Id="rId4" Type="http://schemas.openxmlformats.org/officeDocument/2006/relationships/image" Target="../media/image13.jpeg"/></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104775</xdr:colOff>
      <xdr:row>13</xdr:row>
      <xdr:rowOff>0</xdr:rowOff>
    </xdr:from>
    <xdr:to>
      <xdr:col>7</xdr:col>
      <xdr:colOff>209550</xdr:colOff>
      <xdr:row>26</xdr:row>
      <xdr:rowOff>152400</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16</xdr:row>
      <xdr:rowOff>0</xdr:rowOff>
    </xdr:from>
    <xdr:to>
      <xdr:col>4</xdr:col>
      <xdr:colOff>38100</xdr:colOff>
      <xdr:row>30</xdr:row>
      <xdr:rowOff>19050</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285750</xdr:colOff>
      <xdr:row>5</xdr:row>
      <xdr:rowOff>47625</xdr:rowOff>
    </xdr:from>
    <xdr:to>
      <xdr:col>7</xdr:col>
      <xdr:colOff>571500</xdr:colOff>
      <xdr:row>23</xdr:row>
      <xdr:rowOff>57150</xdr:rowOff>
    </xdr:to>
    <xdr:graphicFrame macro="">
      <xdr:nvGraphicFramePr>
        <xdr:cNvPr id="2"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oneCellAnchor>
    <xdr:from>
      <xdr:col>0</xdr:col>
      <xdr:colOff>0</xdr:colOff>
      <xdr:row>5</xdr:row>
      <xdr:rowOff>0</xdr:rowOff>
    </xdr:from>
    <xdr:ext cx="1638300" cy="1143000"/>
    <xdr:pic>
      <xdr:nvPicPr>
        <xdr:cNvPr id="3" name="Picture 2" descr="C:\Documents and Settings\All Users\Application Data\LJZsoft\XLReportGen\Samples\images\ctg1.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21</xdr:row>
      <xdr:rowOff>0</xdr:rowOff>
    </xdr:from>
    <xdr:ext cx="1638300" cy="1143000"/>
    <xdr:pic>
      <xdr:nvPicPr>
        <xdr:cNvPr id="4" name="Picture 3" descr="C:\Documents and Settings\All Users\Application Data\LJZsoft\XLReportGen\Samples\images\ctg2.jp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41910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37</xdr:row>
      <xdr:rowOff>0</xdr:rowOff>
    </xdr:from>
    <xdr:ext cx="1638300" cy="1143000"/>
    <xdr:pic>
      <xdr:nvPicPr>
        <xdr:cNvPr id="5" name="Picture 4" descr="C:\Documents and Settings\All Users\Application Data\LJZsoft\XLReportGen\Samples\images\ctg3.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74295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54</xdr:row>
      <xdr:rowOff>0</xdr:rowOff>
    </xdr:from>
    <xdr:ext cx="1638300" cy="1143000"/>
    <xdr:pic>
      <xdr:nvPicPr>
        <xdr:cNvPr id="6" name="Picture 5" descr="C:\Documents and Settings\All Users\Application Data\LJZsoft\XLReportGen\Samples\images\ctg4.jp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0" y="108585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68</xdr:row>
      <xdr:rowOff>0</xdr:rowOff>
    </xdr:from>
    <xdr:ext cx="1638300" cy="1143000"/>
    <xdr:pic>
      <xdr:nvPicPr>
        <xdr:cNvPr id="7" name="Picture 6" descr="C:\Documents and Settings\All Users\Application Data\LJZsoft\XLReportGen\Samples\images\ctg5.jp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0" y="137160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79</xdr:row>
      <xdr:rowOff>0</xdr:rowOff>
    </xdr:from>
    <xdr:ext cx="1638300" cy="1143000"/>
    <xdr:pic>
      <xdr:nvPicPr>
        <xdr:cNvPr id="8" name="Picture 7" descr="C:\Documents and Settings\All Users\Application Data\LJZsoft\XLReportGen\Samples\images\ctg6.jp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0" y="160020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90</xdr:row>
      <xdr:rowOff>0</xdr:rowOff>
    </xdr:from>
    <xdr:ext cx="1638300" cy="1143000"/>
    <xdr:pic>
      <xdr:nvPicPr>
        <xdr:cNvPr id="9" name="Picture 8" descr="C:\Documents and Settings\All Users\Application Data\LJZsoft\XLReportGen\Samples\images\ctg7.jp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0" y="180975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100</xdr:row>
      <xdr:rowOff>0</xdr:rowOff>
    </xdr:from>
    <xdr:ext cx="1638300" cy="1143000"/>
    <xdr:pic>
      <xdr:nvPicPr>
        <xdr:cNvPr id="10" name="Picture 9" descr="C:\Documents and Settings\All Users\Application Data\LJZsoft\XLReportGen\Samples\images\ctg8.jpg"/>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0" y="200025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5</xdr:col>
      <xdr:colOff>0</xdr:colOff>
      <xdr:row>6</xdr:row>
      <xdr:rowOff>0</xdr:rowOff>
    </xdr:from>
    <xdr:ext cx="1152525" cy="1400175"/>
    <xdr:pic>
      <xdr:nvPicPr>
        <xdr:cNvPr id="3" name="Picture 3" descr="C:\Documents and Settings\All Users\Application Data\LJZsoft\XLReportGen\Samples\images\emp5.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57625" y="1143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28</xdr:row>
      <xdr:rowOff>0</xdr:rowOff>
    </xdr:from>
    <xdr:ext cx="1152525" cy="1400175"/>
    <xdr:pic>
      <xdr:nvPicPr>
        <xdr:cNvPr id="4" name="Picture 4" descr="C:\Documents and Settings\All Users\Application Data\LJZsoft\XLReportGen\Samples\images\emp8.jp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5334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50</xdr:row>
      <xdr:rowOff>0</xdr:rowOff>
    </xdr:from>
    <xdr:ext cx="1152525" cy="1400175"/>
    <xdr:pic>
      <xdr:nvPicPr>
        <xdr:cNvPr id="6" name="Picture 6" descr="C:\Documents and Settings\All Users\Application Data\LJZsoft\XLReportGen\Samples\images\emp9.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857625" y="13716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72</xdr:row>
      <xdr:rowOff>0</xdr:rowOff>
    </xdr:from>
    <xdr:ext cx="1152525" cy="1400175"/>
    <xdr:pic>
      <xdr:nvPicPr>
        <xdr:cNvPr id="7" name="Picture 7" descr="C:\Documents and Settings\All Users\Application Data\LJZsoft\XLReportGen\Samples\images\emp2.jp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857625" y="17907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94</xdr:row>
      <xdr:rowOff>0</xdr:rowOff>
    </xdr:from>
    <xdr:ext cx="1152525" cy="1400175"/>
    <xdr:pic>
      <xdr:nvPicPr>
        <xdr:cNvPr id="8" name="Picture 8" descr="C:\Documents and Settings\All Users\Application Data\LJZsoft\XLReportGen\Samples\images\emp7.jp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857625" y="22098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116</xdr:row>
      <xdr:rowOff>0</xdr:rowOff>
    </xdr:from>
    <xdr:ext cx="1152525" cy="1400175"/>
    <xdr:pic>
      <xdr:nvPicPr>
        <xdr:cNvPr id="9" name="Picture 9" descr="C:\Documents and Settings\All Users\Application Data\LJZsoft\XLReportGen\Samples\images\emp3.jp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3857625" y="26289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138</xdr:row>
      <xdr:rowOff>0</xdr:rowOff>
    </xdr:from>
    <xdr:ext cx="1152525" cy="1400175"/>
    <xdr:pic>
      <xdr:nvPicPr>
        <xdr:cNvPr id="10" name="Picture 10" descr="C:\Documents and Settings\All Users\Application Data\LJZsoft\XLReportGen\Samples\images\emp4.jp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857625" y="30480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160</xdr:row>
      <xdr:rowOff>0</xdr:rowOff>
    </xdr:from>
    <xdr:ext cx="1152525" cy="1400175"/>
    <xdr:pic>
      <xdr:nvPicPr>
        <xdr:cNvPr id="11" name="Picture 11" descr="C:\Documents and Settings\All Users\Application Data\LJZsoft\XLReportGen\Samples\images\emp6.jpg"/>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3857625" y="34671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twoCellAnchor>
    <xdr:from>
      <xdr:col>0</xdr:col>
      <xdr:colOff>295275</xdr:colOff>
      <xdr:row>16</xdr:row>
      <xdr:rowOff>0</xdr:rowOff>
    </xdr:from>
    <xdr:to>
      <xdr:col>4</xdr:col>
      <xdr:colOff>1066800</xdr:colOff>
      <xdr:row>30</xdr:row>
      <xdr:rowOff>9525</xdr:rowOff>
    </xdr:to>
    <xdr:graphicFrame macro="">
      <xdr:nvGraphicFramePr>
        <xdr:cNvPr id="2"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C0C0C0"/>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16.v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E95"/>
  <sheetViews>
    <sheetView tabSelected="1" zoomScaleNormal="100" workbookViewId="0"/>
  </sheetViews>
  <sheetFormatPr baseColWidth="10" defaultColWidth="11.7109375" defaultRowHeight="12.75" x14ac:dyDescent="0.25"/>
  <cols>
    <col min="1" max="1" width="34.85546875" style="5" customWidth="1"/>
    <col min="2" max="2" width="14.7109375" style="5" customWidth="1"/>
    <col min="3" max="3" width="17.28515625" style="5" customWidth="1"/>
    <col min="4" max="4" width="22" style="5" customWidth="1"/>
    <col min="5" max="16384" width="11.7109375" style="5"/>
  </cols>
  <sheetData>
    <row r="1" spans="1:4" s="17" customFormat="1" ht="15.95" customHeight="1" x14ac:dyDescent="0.25">
      <c r="A1" s="46" t="s">
        <v>890</v>
      </c>
      <c r="B1" s="46" t="s">
        <v>891</v>
      </c>
      <c r="C1" s="46" t="s">
        <v>892</v>
      </c>
      <c r="D1" s="46" t="s">
        <v>893</v>
      </c>
    </row>
    <row r="2" spans="1:4" s="15" customFormat="1" ht="15" customHeight="1" x14ac:dyDescent="0.2">
      <c r="A2" s="218" t="s">
        <v>997</v>
      </c>
      <c r="B2" s="16" t="s">
        <v>711</v>
      </c>
      <c r="C2" s="16" t="s">
        <v>322</v>
      </c>
      <c r="D2" s="16" t="s">
        <v>710</v>
      </c>
    </row>
    <row r="3" spans="1:4" s="15" customFormat="1" ht="15" customHeight="1" x14ac:dyDescent="0.2">
      <c r="A3" s="16" t="s">
        <v>527</v>
      </c>
      <c r="B3" s="16" t="s">
        <v>604</v>
      </c>
      <c r="C3" s="16" t="s">
        <v>319</v>
      </c>
      <c r="D3" s="16" t="s">
        <v>709</v>
      </c>
    </row>
    <row r="4" spans="1:4" s="15" customFormat="1" ht="15" customHeight="1" x14ac:dyDescent="0.2">
      <c r="A4" s="16" t="s">
        <v>525</v>
      </c>
      <c r="B4" s="16" t="s">
        <v>604</v>
      </c>
      <c r="C4" s="16" t="s">
        <v>319</v>
      </c>
      <c r="D4" s="16" t="s">
        <v>708</v>
      </c>
    </row>
    <row r="5" spans="1:4" s="15" customFormat="1" ht="15" customHeight="1" x14ac:dyDescent="0.2">
      <c r="A5" s="16" t="s">
        <v>524</v>
      </c>
      <c r="B5" s="16" t="s">
        <v>618</v>
      </c>
      <c r="C5" s="16" t="s">
        <v>314</v>
      </c>
      <c r="D5" s="16" t="s">
        <v>707</v>
      </c>
    </row>
    <row r="6" spans="1:4" s="15" customFormat="1" ht="15" customHeight="1" x14ac:dyDescent="0.2">
      <c r="A6" s="16" t="s">
        <v>521</v>
      </c>
      <c r="B6" s="16" t="s">
        <v>706</v>
      </c>
      <c r="C6" s="16" t="s">
        <v>316</v>
      </c>
      <c r="D6" s="16" t="s">
        <v>705</v>
      </c>
    </row>
    <row r="7" spans="1:4" s="15" customFormat="1" ht="15" customHeight="1" x14ac:dyDescent="0.2">
      <c r="A7" s="16" t="s">
        <v>998</v>
      </c>
      <c r="B7" s="16" t="s">
        <v>704</v>
      </c>
      <c r="C7" s="16" t="s">
        <v>322</v>
      </c>
      <c r="D7" s="16" t="s">
        <v>966</v>
      </c>
    </row>
    <row r="8" spans="1:4" s="15" customFormat="1" ht="15" customHeight="1" x14ac:dyDescent="0.2">
      <c r="A8" s="16" t="s">
        <v>515</v>
      </c>
      <c r="B8" s="16" t="s">
        <v>703</v>
      </c>
      <c r="C8" s="16" t="s">
        <v>323</v>
      </c>
      <c r="D8" s="16" t="s">
        <v>702</v>
      </c>
    </row>
    <row r="9" spans="1:4" s="15" customFormat="1" ht="15" customHeight="1" x14ac:dyDescent="0.2">
      <c r="A9" s="219" t="s">
        <v>512</v>
      </c>
      <c r="B9" s="219" t="s">
        <v>624</v>
      </c>
      <c r="C9" s="219" t="s">
        <v>317</v>
      </c>
      <c r="D9" s="219" t="s">
        <v>701</v>
      </c>
    </row>
    <row r="10" spans="1:4" s="15" customFormat="1" ht="15" customHeight="1" x14ac:dyDescent="0.2">
      <c r="A10" s="16" t="s">
        <v>993</v>
      </c>
      <c r="B10" s="16" t="s">
        <v>700</v>
      </c>
      <c r="C10" s="16" t="s">
        <v>325</v>
      </c>
      <c r="D10" s="16" t="s">
        <v>699</v>
      </c>
    </row>
    <row r="11" spans="1:4" s="15" customFormat="1" ht="15" customHeight="1" x14ac:dyDescent="0.2">
      <c r="A11" s="16" t="s">
        <v>72</v>
      </c>
      <c r="B11" s="16" t="s">
        <v>618</v>
      </c>
      <c r="C11" s="16" t="s">
        <v>314</v>
      </c>
      <c r="D11" s="16" t="s">
        <v>185</v>
      </c>
    </row>
    <row r="12" spans="1:4" s="15" customFormat="1" ht="15" customHeight="1" x14ac:dyDescent="0.2">
      <c r="A12" s="16" t="s">
        <v>507</v>
      </c>
      <c r="B12" s="16" t="s">
        <v>632</v>
      </c>
      <c r="C12" s="16" t="s">
        <v>329</v>
      </c>
      <c r="D12" s="16" t="s">
        <v>698</v>
      </c>
    </row>
    <row r="13" spans="1:4" s="15" customFormat="1" ht="15" customHeight="1" x14ac:dyDescent="0.2">
      <c r="A13" s="16" t="s">
        <v>505</v>
      </c>
      <c r="B13" s="16" t="s">
        <v>604</v>
      </c>
      <c r="C13" s="16" t="s">
        <v>319</v>
      </c>
      <c r="D13" s="16" t="s">
        <v>697</v>
      </c>
    </row>
    <row r="14" spans="1:4" s="15" customFormat="1" ht="15" customHeight="1" x14ac:dyDescent="0.2">
      <c r="A14" s="219" t="s">
        <v>948</v>
      </c>
      <c r="B14" s="219" t="s">
        <v>949</v>
      </c>
      <c r="C14" s="219" t="s">
        <v>315</v>
      </c>
      <c r="D14" s="219" t="s">
        <v>950</v>
      </c>
    </row>
    <row r="15" spans="1:4" s="15" customFormat="1" ht="15" customHeight="1" x14ac:dyDescent="0.2">
      <c r="A15" s="16" t="s">
        <v>183</v>
      </c>
      <c r="B15" s="16" t="s">
        <v>602</v>
      </c>
      <c r="C15" s="16" t="s">
        <v>326</v>
      </c>
      <c r="D15" s="16" t="s">
        <v>182</v>
      </c>
    </row>
    <row r="16" spans="1:4" s="15" customFormat="1" ht="15" customHeight="1" x14ac:dyDescent="0.2">
      <c r="A16" s="16" t="s">
        <v>991</v>
      </c>
      <c r="B16" s="16" t="s">
        <v>618</v>
      </c>
      <c r="C16" s="218" t="s">
        <v>314</v>
      </c>
      <c r="D16" s="16" t="s">
        <v>180</v>
      </c>
    </row>
    <row r="17" spans="1:4" s="15" customFormat="1" ht="15" customHeight="1" x14ac:dyDescent="0.2">
      <c r="A17" s="16" t="s">
        <v>978</v>
      </c>
      <c r="B17" s="16" t="s">
        <v>696</v>
      </c>
      <c r="C17" s="16" t="s">
        <v>322</v>
      </c>
      <c r="D17" s="16" t="s">
        <v>695</v>
      </c>
    </row>
    <row r="18" spans="1:4" s="15" customFormat="1" ht="15" customHeight="1" x14ac:dyDescent="0.2">
      <c r="A18" s="16" t="s">
        <v>979</v>
      </c>
      <c r="B18" s="16" t="s">
        <v>694</v>
      </c>
      <c r="C18" s="16" t="s">
        <v>322</v>
      </c>
      <c r="D18" s="16" t="s">
        <v>693</v>
      </c>
    </row>
    <row r="19" spans="1:4" s="15" customFormat="1" ht="15" customHeight="1" x14ac:dyDescent="0.2">
      <c r="A19" s="16" t="s">
        <v>979</v>
      </c>
      <c r="B19" s="16" t="s">
        <v>884</v>
      </c>
      <c r="C19" s="16" t="s">
        <v>322</v>
      </c>
      <c r="D19" s="16" t="s">
        <v>885</v>
      </c>
    </row>
    <row r="20" spans="1:4" s="15" customFormat="1" ht="15" customHeight="1" x14ac:dyDescent="0.2">
      <c r="A20" s="16" t="s">
        <v>495</v>
      </c>
      <c r="B20" s="16" t="s">
        <v>685</v>
      </c>
      <c r="C20" s="16" t="s">
        <v>323</v>
      </c>
      <c r="D20" s="16" t="s">
        <v>692</v>
      </c>
    </row>
    <row r="21" spans="1:4" s="15" customFormat="1" ht="15" customHeight="1" x14ac:dyDescent="0.2">
      <c r="A21" s="16" t="s">
        <v>493</v>
      </c>
      <c r="B21" s="16" t="s">
        <v>618</v>
      </c>
      <c r="C21" s="16" t="s">
        <v>314</v>
      </c>
      <c r="D21" s="16" t="s">
        <v>691</v>
      </c>
    </row>
    <row r="22" spans="1:4" s="15" customFormat="1" ht="15" customHeight="1" x14ac:dyDescent="0.2">
      <c r="A22" s="16" t="s">
        <v>490</v>
      </c>
      <c r="B22" s="16" t="s">
        <v>602</v>
      </c>
      <c r="C22" s="16" t="s">
        <v>326</v>
      </c>
      <c r="D22" s="16" t="s">
        <v>690</v>
      </c>
    </row>
    <row r="23" spans="1:4" s="15" customFormat="1" ht="15" customHeight="1" x14ac:dyDescent="0.2">
      <c r="A23" s="16" t="s">
        <v>487</v>
      </c>
      <c r="B23" s="16" t="s">
        <v>624</v>
      </c>
      <c r="C23" s="16" t="s">
        <v>317</v>
      </c>
      <c r="D23" s="16" t="s">
        <v>689</v>
      </c>
    </row>
    <row r="24" spans="1:4" s="15" customFormat="1" ht="15" customHeight="1" x14ac:dyDescent="0.2">
      <c r="A24" s="16" t="s">
        <v>994</v>
      </c>
      <c r="B24" s="16" t="s">
        <v>688</v>
      </c>
      <c r="C24" s="16" t="s">
        <v>323</v>
      </c>
      <c r="D24" s="16" t="s">
        <v>177</v>
      </c>
    </row>
    <row r="25" spans="1:4" s="15" customFormat="1" ht="15" customHeight="1" x14ac:dyDescent="0.2">
      <c r="A25" s="16" t="s">
        <v>485</v>
      </c>
      <c r="B25" s="16" t="s">
        <v>687</v>
      </c>
      <c r="C25" s="16" t="s">
        <v>316</v>
      </c>
      <c r="D25" s="16" t="s">
        <v>686</v>
      </c>
    </row>
    <row r="26" spans="1:4" s="15" customFormat="1" ht="15" customHeight="1" x14ac:dyDescent="0.2">
      <c r="A26" s="16" t="s">
        <v>481</v>
      </c>
      <c r="B26" s="16" t="s">
        <v>685</v>
      </c>
      <c r="C26" s="16" t="s">
        <v>323</v>
      </c>
      <c r="D26" s="16" t="s">
        <v>684</v>
      </c>
    </row>
    <row r="27" spans="1:4" s="15" customFormat="1" ht="15" customHeight="1" x14ac:dyDescent="0.2">
      <c r="A27" s="16" t="s">
        <v>481</v>
      </c>
      <c r="B27" s="16" t="s">
        <v>662</v>
      </c>
      <c r="C27" s="16" t="s">
        <v>323</v>
      </c>
      <c r="D27" s="16" t="s">
        <v>883</v>
      </c>
    </row>
    <row r="28" spans="1:4" s="15" customFormat="1" ht="15" customHeight="1" x14ac:dyDescent="0.2">
      <c r="A28" s="16" t="s">
        <v>478</v>
      </c>
      <c r="B28" s="16" t="s">
        <v>683</v>
      </c>
      <c r="C28" s="16" t="s">
        <v>320</v>
      </c>
      <c r="D28" s="16" t="s">
        <v>682</v>
      </c>
    </row>
    <row r="29" spans="1:4" s="15" customFormat="1" ht="15" customHeight="1" x14ac:dyDescent="0.2">
      <c r="A29" s="16" t="s">
        <v>67</v>
      </c>
      <c r="B29" s="16" t="s">
        <v>681</v>
      </c>
      <c r="C29" s="16" t="s">
        <v>322</v>
      </c>
      <c r="D29" s="218" t="s">
        <v>973</v>
      </c>
    </row>
    <row r="30" spans="1:4" s="15" customFormat="1" ht="15" customHeight="1" x14ac:dyDescent="0.2">
      <c r="A30" s="16" t="s">
        <v>173</v>
      </c>
      <c r="B30" s="16" t="s">
        <v>636</v>
      </c>
      <c r="C30" s="16" t="s">
        <v>318</v>
      </c>
      <c r="D30" s="16" t="s">
        <v>172</v>
      </c>
    </row>
    <row r="31" spans="1:4" s="15" customFormat="1" ht="15" customHeight="1" x14ac:dyDescent="0.2">
      <c r="A31" s="16" t="s">
        <v>474</v>
      </c>
      <c r="B31" s="16" t="s">
        <v>680</v>
      </c>
      <c r="C31" s="16" t="s">
        <v>317</v>
      </c>
      <c r="D31" s="16" t="s">
        <v>679</v>
      </c>
    </row>
    <row r="32" spans="1:4" s="15" customFormat="1" ht="15" customHeight="1" x14ac:dyDescent="0.2">
      <c r="A32" s="16" t="s">
        <v>471</v>
      </c>
      <c r="B32" s="16" t="s">
        <v>678</v>
      </c>
      <c r="C32" s="16" t="s">
        <v>317</v>
      </c>
      <c r="D32" s="16" t="s">
        <v>677</v>
      </c>
    </row>
    <row r="33" spans="1:5" s="15" customFormat="1" ht="15" customHeight="1" x14ac:dyDescent="0.2">
      <c r="A33" s="16" t="s">
        <v>468</v>
      </c>
      <c r="B33" s="16" t="s">
        <v>676</v>
      </c>
      <c r="C33" s="16" t="s">
        <v>326</v>
      </c>
      <c r="D33" s="16" t="s">
        <v>675</v>
      </c>
    </row>
    <row r="34" spans="1:5" s="15" customFormat="1" ht="15" customHeight="1" x14ac:dyDescent="0.2">
      <c r="A34" s="16" t="s">
        <v>464</v>
      </c>
      <c r="B34" s="16" t="s">
        <v>2</v>
      </c>
      <c r="C34" s="16" t="s">
        <v>313</v>
      </c>
      <c r="D34" s="16" t="s">
        <v>674</v>
      </c>
    </row>
    <row r="35" spans="1:5" s="15" customFormat="1" ht="15" customHeight="1" x14ac:dyDescent="0.2">
      <c r="A35" s="16" t="s">
        <v>461</v>
      </c>
      <c r="B35" s="16" t="s">
        <v>673</v>
      </c>
      <c r="C35" s="16" t="s">
        <v>312</v>
      </c>
      <c r="D35" s="16" t="s">
        <v>672</v>
      </c>
    </row>
    <row r="36" spans="1:5" s="15" customFormat="1" ht="15" customHeight="1" x14ac:dyDescent="0.2">
      <c r="A36" s="16" t="s">
        <v>64</v>
      </c>
      <c r="B36" s="16" t="s">
        <v>671</v>
      </c>
      <c r="C36" s="16" t="s">
        <v>312</v>
      </c>
      <c r="D36" s="16" t="s">
        <v>169</v>
      </c>
    </row>
    <row r="37" spans="1:5" s="15" customFormat="1" ht="15" customHeight="1" x14ac:dyDescent="0.2">
      <c r="A37" s="16" t="s">
        <v>982</v>
      </c>
      <c r="B37" s="16" t="s">
        <v>670</v>
      </c>
      <c r="C37" s="16" t="s">
        <v>313</v>
      </c>
      <c r="D37" s="16" t="s">
        <v>669</v>
      </c>
    </row>
    <row r="38" spans="1:5" s="15" customFormat="1" ht="15" customHeight="1" x14ac:dyDescent="0.2">
      <c r="A38" s="16" t="s">
        <v>983</v>
      </c>
      <c r="B38" s="16" t="s">
        <v>668</v>
      </c>
      <c r="C38" s="16" t="s">
        <v>321</v>
      </c>
      <c r="D38" s="16" t="s">
        <v>667</v>
      </c>
    </row>
    <row r="39" spans="1:5" s="15" customFormat="1" ht="15" customHeight="1" x14ac:dyDescent="0.2">
      <c r="A39" s="16" t="s">
        <v>61</v>
      </c>
      <c r="B39" s="16" t="s">
        <v>666</v>
      </c>
      <c r="C39" s="16" t="s">
        <v>314</v>
      </c>
      <c r="D39" s="16" t="s">
        <v>167</v>
      </c>
    </row>
    <row r="40" spans="1:5" s="15" customFormat="1" ht="15" customHeight="1" x14ac:dyDescent="0.2">
      <c r="A40" s="16" t="s">
        <v>980</v>
      </c>
      <c r="B40" s="16" t="s">
        <v>665</v>
      </c>
      <c r="C40" s="16" t="s">
        <v>322</v>
      </c>
      <c r="D40" s="16" t="s">
        <v>162</v>
      </c>
    </row>
    <row r="41" spans="1:5" s="15" customFormat="1" ht="15" customHeight="1" x14ac:dyDescent="0.2">
      <c r="A41" s="16" t="s">
        <v>995</v>
      </c>
      <c r="B41" s="16" t="s">
        <v>664</v>
      </c>
      <c r="C41" s="16" t="s">
        <v>323</v>
      </c>
      <c r="D41" s="16" t="s">
        <v>663</v>
      </c>
    </row>
    <row r="42" spans="1:5" s="15" customFormat="1" ht="15" customHeight="1" x14ac:dyDescent="0.2">
      <c r="A42" s="16" t="s">
        <v>451</v>
      </c>
      <c r="B42" s="16" t="s">
        <v>662</v>
      </c>
      <c r="C42" s="16" t="s">
        <v>323</v>
      </c>
      <c r="D42" s="16" t="s">
        <v>661</v>
      </c>
    </row>
    <row r="43" spans="1:5" s="15" customFormat="1" ht="15" customHeight="1" x14ac:dyDescent="0.2">
      <c r="A43" s="16" t="s">
        <v>984</v>
      </c>
      <c r="B43" s="16" t="s">
        <v>660</v>
      </c>
      <c r="C43" s="16" t="s">
        <v>325</v>
      </c>
      <c r="D43" s="16" t="s">
        <v>659</v>
      </c>
    </row>
    <row r="44" spans="1:5" s="15" customFormat="1" ht="15" customHeight="1" x14ac:dyDescent="0.2">
      <c r="A44" s="16" t="s">
        <v>985</v>
      </c>
      <c r="B44" s="16" t="s">
        <v>658</v>
      </c>
      <c r="C44" s="16" t="s">
        <v>313</v>
      </c>
      <c r="D44" s="16" t="s">
        <v>159</v>
      </c>
    </row>
    <row r="45" spans="1:5" s="15" customFormat="1" ht="15" customHeight="1" x14ac:dyDescent="0.2">
      <c r="A45" s="16" t="s">
        <v>445</v>
      </c>
      <c r="B45" s="16" t="s">
        <v>657</v>
      </c>
      <c r="C45" s="16" t="s">
        <v>322</v>
      </c>
      <c r="D45" s="16" t="s">
        <v>656</v>
      </c>
    </row>
    <row r="46" spans="1:5" s="15" customFormat="1" ht="15" customHeight="1" x14ac:dyDescent="0.2">
      <c r="A46" s="16" t="s">
        <v>442</v>
      </c>
      <c r="B46" s="16" t="s">
        <v>655</v>
      </c>
      <c r="C46" s="16" t="s">
        <v>313</v>
      </c>
      <c r="D46" s="16" t="s">
        <v>654</v>
      </c>
    </row>
    <row r="47" spans="1:5" s="250" customFormat="1" ht="15" customHeight="1" x14ac:dyDescent="0.2">
      <c r="A47" s="218" t="s">
        <v>439</v>
      </c>
      <c r="B47" s="218" t="s">
        <v>653</v>
      </c>
      <c r="C47" s="218" t="s">
        <v>312</v>
      </c>
      <c r="D47" s="218" t="s">
        <v>652</v>
      </c>
      <c r="E47" s="15"/>
    </row>
    <row r="48" spans="1:5" s="15" customFormat="1" ht="15" customHeight="1" x14ac:dyDescent="0.2">
      <c r="A48" s="16" t="s">
        <v>55</v>
      </c>
      <c r="B48" s="16" t="s">
        <v>651</v>
      </c>
      <c r="C48" s="16" t="s">
        <v>312</v>
      </c>
      <c r="D48" s="16" t="s">
        <v>158</v>
      </c>
    </row>
    <row r="49" spans="1:4" s="15" customFormat="1" ht="15" customHeight="1" x14ac:dyDescent="0.2">
      <c r="A49" s="16" t="s">
        <v>986</v>
      </c>
      <c r="B49" s="16" t="s">
        <v>610</v>
      </c>
      <c r="C49" s="16" t="s">
        <v>313</v>
      </c>
      <c r="D49" s="16" t="s">
        <v>650</v>
      </c>
    </row>
    <row r="50" spans="1:4" s="15" customFormat="1" ht="15" customHeight="1" x14ac:dyDescent="0.2">
      <c r="A50" s="16" t="s">
        <v>153</v>
      </c>
      <c r="B50" s="16" t="s">
        <v>649</v>
      </c>
      <c r="C50" s="16" t="s">
        <v>320</v>
      </c>
      <c r="D50" s="16" t="s">
        <v>151</v>
      </c>
    </row>
    <row r="51" spans="1:4" s="15" customFormat="1" ht="15" customHeight="1" x14ac:dyDescent="0.2">
      <c r="A51" s="16" t="s">
        <v>434</v>
      </c>
      <c r="B51" s="16" t="s">
        <v>648</v>
      </c>
      <c r="C51" s="16" t="s">
        <v>327</v>
      </c>
      <c r="D51" s="16" t="s">
        <v>647</v>
      </c>
    </row>
    <row r="52" spans="1:4" s="15" customFormat="1" ht="15" customHeight="1" x14ac:dyDescent="0.2">
      <c r="A52" s="16" t="s">
        <v>430</v>
      </c>
      <c r="B52" s="16" t="s">
        <v>646</v>
      </c>
      <c r="C52" s="16" t="s">
        <v>325</v>
      </c>
      <c r="D52" s="218" t="s">
        <v>969</v>
      </c>
    </row>
    <row r="53" spans="1:4" s="15" customFormat="1" ht="15" customHeight="1" x14ac:dyDescent="0.2">
      <c r="A53" s="16" t="s">
        <v>996</v>
      </c>
      <c r="B53" s="16" t="s">
        <v>645</v>
      </c>
      <c r="C53" s="16" t="s">
        <v>322</v>
      </c>
      <c r="D53" s="16" t="s">
        <v>644</v>
      </c>
    </row>
    <row r="54" spans="1:4" s="15" customFormat="1" ht="15" customHeight="1" x14ac:dyDescent="0.2">
      <c r="A54" s="16" t="s">
        <v>424</v>
      </c>
      <c r="B54" s="16" t="s">
        <v>618</v>
      </c>
      <c r="C54" s="16" t="s">
        <v>314</v>
      </c>
      <c r="D54" s="16" t="s">
        <v>643</v>
      </c>
    </row>
    <row r="55" spans="1:4" s="15" customFormat="1" ht="15" customHeight="1" x14ac:dyDescent="0.2">
      <c r="A55" s="16" t="s">
        <v>421</v>
      </c>
      <c r="B55" s="16" t="s">
        <v>632</v>
      </c>
      <c r="C55" s="16" t="s">
        <v>329</v>
      </c>
      <c r="D55" s="16" t="s">
        <v>642</v>
      </c>
    </row>
    <row r="56" spans="1:4" s="15" customFormat="1" ht="15" customHeight="1" x14ac:dyDescent="0.2">
      <c r="A56" s="16" t="s">
        <v>419</v>
      </c>
      <c r="B56" s="16" t="s">
        <v>1</v>
      </c>
      <c r="C56" s="16" t="s">
        <v>313</v>
      </c>
      <c r="D56" s="16" t="s">
        <v>641</v>
      </c>
    </row>
    <row r="57" spans="1:4" s="15" customFormat="1" ht="15" customHeight="1" x14ac:dyDescent="0.2">
      <c r="A57" s="16" t="s">
        <v>981</v>
      </c>
      <c r="B57" s="16" t="s">
        <v>711</v>
      </c>
      <c r="C57" s="16" t="s">
        <v>322</v>
      </c>
      <c r="D57" s="16" t="s">
        <v>886</v>
      </c>
    </row>
    <row r="58" spans="1:4" s="15" customFormat="1" ht="15" customHeight="1" x14ac:dyDescent="0.2">
      <c r="A58" s="16" t="s">
        <v>981</v>
      </c>
      <c r="B58" s="16" t="s">
        <v>711</v>
      </c>
      <c r="C58" s="16" t="s">
        <v>322</v>
      </c>
      <c r="D58" s="16" t="s">
        <v>887</v>
      </c>
    </row>
    <row r="59" spans="1:4" s="15" customFormat="1" ht="15" customHeight="1" x14ac:dyDescent="0.2">
      <c r="A59" s="16" t="s">
        <v>981</v>
      </c>
      <c r="B59" s="16" t="s">
        <v>640</v>
      </c>
      <c r="C59" s="16" t="s">
        <v>322</v>
      </c>
      <c r="D59" s="16" t="s">
        <v>639</v>
      </c>
    </row>
    <row r="60" spans="1:4" s="15" customFormat="1" ht="15" customHeight="1" x14ac:dyDescent="0.2">
      <c r="A60" s="16" t="s">
        <v>414</v>
      </c>
      <c r="B60" s="16" t="s">
        <v>615</v>
      </c>
      <c r="C60" s="16" t="s">
        <v>323</v>
      </c>
      <c r="D60" s="16" t="s">
        <v>638</v>
      </c>
    </row>
    <row r="61" spans="1:4" s="15" customFormat="1" ht="15" customHeight="1" x14ac:dyDescent="0.2">
      <c r="A61" s="16" t="s">
        <v>52</v>
      </c>
      <c r="B61" s="16" t="s">
        <v>604</v>
      </c>
      <c r="C61" s="16" t="s">
        <v>319</v>
      </c>
      <c r="D61" s="16" t="s">
        <v>149</v>
      </c>
    </row>
    <row r="62" spans="1:4" s="15" customFormat="1" ht="15" customHeight="1" x14ac:dyDescent="0.2">
      <c r="A62" s="16" t="s">
        <v>992</v>
      </c>
      <c r="B62" s="16" t="s">
        <v>637</v>
      </c>
      <c r="C62" s="16" t="s">
        <v>328</v>
      </c>
      <c r="D62" s="16" t="s">
        <v>145</v>
      </c>
    </row>
    <row r="63" spans="1:4" s="15" customFormat="1" ht="15" customHeight="1" x14ac:dyDescent="0.2">
      <c r="A63" s="16" t="s">
        <v>47</v>
      </c>
      <c r="B63" s="16" t="s">
        <v>636</v>
      </c>
      <c r="C63" s="16" t="s">
        <v>318</v>
      </c>
      <c r="D63" s="16" t="s">
        <v>142</v>
      </c>
    </row>
    <row r="64" spans="1:4" s="15" customFormat="1" ht="15" customHeight="1" x14ac:dyDescent="0.2">
      <c r="A64" s="16" t="s">
        <v>412</v>
      </c>
      <c r="B64" s="16" t="s">
        <v>627</v>
      </c>
      <c r="C64" s="16" t="s">
        <v>326</v>
      </c>
      <c r="D64" s="16" t="s">
        <v>635</v>
      </c>
    </row>
    <row r="65" spans="1:4" s="15" customFormat="1" ht="15" customHeight="1" x14ac:dyDescent="0.2">
      <c r="A65" s="16" t="s">
        <v>44</v>
      </c>
      <c r="B65" s="16" t="s">
        <v>602</v>
      </c>
      <c r="C65" s="16" t="s">
        <v>326</v>
      </c>
      <c r="D65" s="16" t="s">
        <v>138</v>
      </c>
    </row>
    <row r="66" spans="1:4" s="15" customFormat="1" ht="15" customHeight="1" x14ac:dyDescent="0.2">
      <c r="A66" s="16" t="s">
        <v>409</v>
      </c>
      <c r="B66" s="16" t="s">
        <v>634</v>
      </c>
      <c r="C66" s="16" t="s">
        <v>322</v>
      </c>
      <c r="D66" s="16" t="s">
        <v>633</v>
      </c>
    </row>
    <row r="67" spans="1:4" s="15" customFormat="1" ht="15" customHeight="1" x14ac:dyDescent="0.2">
      <c r="A67" s="16" t="s">
        <v>406</v>
      </c>
      <c r="B67" s="16" t="s">
        <v>632</v>
      </c>
      <c r="C67" s="16" t="s">
        <v>329</v>
      </c>
      <c r="D67" s="16" t="s">
        <v>631</v>
      </c>
    </row>
    <row r="68" spans="1:4" s="15" customFormat="1" ht="15" customHeight="1" x14ac:dyDescent="0.2">
      <c r="A68" s="16" t="s">
        <v>987</v>
      </c>
      <c r="B68" s="16" t="s">
        <v>630</v>
      </c>
      <c r="C68" s="16" t="s">
        <v>313</v>
      </c>
      <c r="D68" s="16" t="s">
        <v>135</v>
      </c>
    </row>
    <row r="69" spans="1:4" s="15" customFormat="1" ht="15" customHeight="1" x14ac:dyDescent="0.2">
      <c r="A69" s="16" t="s">
        <v>403</v>
      </c>
      <c r="B69" s="16" t="s">
        <v>629</v>
      </c>
      <c r="C69" s="16" t="s">
        <v>320</v>
      </c>
      <c r="D69" s="16" t="s">
        <v>628</v>
      </c>
    </row>
    <row r="70" spans="1:4" s="15" customFormat="1" ht="15" customHeight="1" x14ac:dyDescent="0.2">
      <c r="A70" s="16" t="s">
        <v>38</v>
      </c>
      <c r="B70" s="16" t="s">
        <v>627</v>
      </c>
      <c r="C70" s="16" t="s">
        <v>326</v>
      </c>
      <c r="D70" s="16" t="s">
        <v>129</v>
      </c>
    </row>
    <row r="71" spans="1:4" s="15" customFormat="1" ht="15" customHeight="1" x14ac:dyDescent="0.2">
      <c r="A71" s="16" t="s">
        <v>400</v>
      </c>
      <c r="B71" s="16" t="s">
        <v>626</v>
      </c>
      <c r="C71" s="16" t="s">
        <v>315</v>
      </c>
      <c r="D71" s="16" t="s">
        <v>625</v>
      </c>
    </row>
    <row r="72" spans="1:4" s="15" customFormat="1" ht="15" customHeight="1" x14ac:dyDescent="0.2">
      <c r="A72" s="16" t="s">
        <v>397</v>
      </c>
      <c r="B72" s="16" t="s">
        <v>624</v>
      </c>
      <c r="C72" s="16" t="s">
        <v>317</v>
      </c>
      <c r="D72" s="16" t="s">
        <v>623</v>
      </c>
    </row>
    <row r="73" spans="1:4" s="15" customFormat="1" ht="15" customHeight="1" x14ac:dyDescent="0.2">
      <c r="A73" s="219" t="s">
        <v>397</v>
      </c>
      <c r="B73" s="219" t="s">
        <v>624</v>
      </c>
      <c r="C73" s="219" t="s">
        <v>317</v>
      </c>
      <c r="D73" s="219" t="s">
        <v>623</v>
      </c>
    </row>
    <row r="74" spans="1:4" s="15" customFormat="1" ht="15" customHeight="1" x14ac:dyDescent="0.2">
      <c r="A74" s="16" t="s">
        <v>394</v>
      </c>
      <c r="B74" s="16" t="s">
        <v>622</v>
      </c>
      <c r="C74" s="16" t="s">
        <v>341</v>
      </c>
      <c r="D74" s="16" t="s">
        <v>621</v>
      </c>
    </row>
    <row r="75" spans="1:4" s="15" customFormat="1" ht="15" customHeight="1" x14ac:dyDescent="0.2">
      <c r="A75" s="16" t="s">
        <v>391</v>
      </c>
      <c r="B75" s="16" t="s">
        <v>620</v>
      </c>
      <c r="C75" s="16" t="s">
        <v>313</v>
      </c>
      <c r="D75" s="16" t="s">
        <v>619</v>
      </c>
    </row>
    <row r="76" spans="1:4" s="15" customFormat="1" ht="15" customHeight="1" x14ac:dyDescent="0.2">
      <c r="A76" s="16" t="s">
        <v>34</v>
      </c>
      <c r="B76" s="218" t="s">
        <v>618</v>
      </c>
      <c r="C76" s="16" t="s">
        <v>314</v>
      </c>
      <c r="D76" s="218" t="s">
        <v>970</v>
      </c>
    </row>
    <row r="77" spans="1:4" s="15" customFormat="1" ht="15" customHeight="1" x14ac:dyDescent="0.2">
      <c r="A77" s="16" t="s">
        <v>388</v>
      </c>
      <c r="B77" s="16" t="s">
        <v>617</v>
      </c>
      <c r="C77" s="16" t="s">
        <v>324</v>
      </c>
      <c r="D77" s="16" t="s">
        <v>616</v>
      </c>
    </row>
    <row r="78" spans="1:4" s="15" customFormat="1" ht="15" customHeight="1" x14ac:dyDescent="0.2">
      <c r="A78" s="16" t="s">
        <v>385</v>
      </c>
      <c r="B78" s="16" t="s">
        <v>615</v>
      </c>
      <c r="C78" s="16" t="s">
        <v>323</v>
      </c>
      <c r="D78" s="16" t="s">
        <v>614</v>
      </c>
    </row>
    <row r="79" spans="1:4" s="15" customFormat="1" ht="15" customHeight="1" x14ac:dyDescent="0.2">
      <c r="A79" s="16" t="s">
        <v>990</v>
      </c>
      <c r="B79" s="16" t="s">
        <v>613</v>
      </c>
      <c r="C79" s="16" t="s">
        <v>313</v>
      </c>
      <c r="D79" s="16" t="s">
        <v>612</v>
      </c>
    </row>
    <row r="80" spans="1:4" s="15" customFormat="1" ht="15" customHeight="1" x14ac:dyDescent="0.2">
      <c r="A80" s="16" t="s">
        <v>30</v>
      </c>
      <c r="B80" s="16" t="s">
        <v>611</v>
      </c>
      <c r="C80" s="16" t="s">
        <v>327</v>
      </c>
      <c r="D80" s="16" t="s">
        <v>123</v>
      </c>
    </row>
    <row r="81" spans="1:4" s="15" customFormat="1" ht="15" customHeight="1" x14ac:dyDescent="0.2">
      <c r="A81" s="16" t="s">
        <v>988</v>
      </c>
      <c r="B81" s="16" t="s">
        <v>610</v>
      </c>
      <c r="C81" s="16" t="s">
        <v>313</v>
      </c>
      <c r="D81" s="16" t="s">
        <v>609</v>
      </c>
    </row>
    <row r="82" spans="1:4" s="15" customFormat="1" ht="15" customHeight="1" x14ac:dyDescent="0.2">
      <c r="A82" s="16" t="s">
        <v>989</v>
      </c>
      <c r="B82" s="16" t="s">
        <v>608</v>
      </c>
      <c r="C82" s="16" t="s">
        <v>313</v>
      </c>
      <c r="D82" s="16" t="s">
        <v>607</v>
      </c>
    </row>
    <row r="83" spans="1:4" s="15" customFormat="1" ht="15" customHeight="1" x14ac:dyDescent="0.2">
      <c r="A83" s="16" t="s">
        <v>376</v>
      </c>
      <c r="B83" s="16" t="s">
        <v>606</v>
      </c>
      <c r="C83" s="16" t="s">
        <v>322</v>
      </c>
      <c r="D83" s="16" t="s">
        <v>605</v>
      </c>
    </row>
    <row r="84" spans="1:4" s="15" customFormat="1" ht="15" customHeight="1" x14ac:dyDescent="0.2">
      <c r="A84" s="16" t="s">
        <v>373</v>
      </c>
      <c r="B84" s="16" t="s">
        <v>604</v>
      </c>
      <c r="C84" s="16" t="s">
        <v>319</v>
      </c>
      <c r="D84" s="16" t="s">
        <v>603</v>
      </c>
    </row>
    <row r="85" spans="1:4" s="15" customFormat="1" ht="15" customHeight="1" x14ac:dyDescent="0.2">
      <c r="A85" s="16" t="s">
        <v>371</v>
      </c>
      <c r="B85" s="16" t="s">
        <v>602</v>
      </c>
      <c r="C85" s="16" t="s">
        <v>326</v>
      </c>
      <c r="D85" s="16" t="s">
        <v>601</v>
      </c>
    </row>
    <row r="86" spans="1:4" s="15" customFormat="1" ht="15" customHeight="1" x14ac:dyDescent="0.2">
      <c r="A86" s="16" t="s">
        <v>368</v>
      </c>
      <c r="B86" s="218" t="s">
        <v>971</v>
      </c>
      <c r="C86" s="16" t="s">
        <v>313</v>
      </c>
      <c r="D86" s="218" t="s">
        <v>972</v>
      </c>
    </row>
    <row r="87" spans="1:4" s="15" customFormat="1" ht="15" customHeight="1" x14ac:dyDescent="0.2">
      <c r="A87" s="16" t="s">
        <v>115</v>
      </c>
      <c r="B87" s="16" t="s">
        <v>600</v>
      </c>
      <c r="C87" s="16" t="s">
        <v>324</v>
      </c>
      <c r="D87" s="16" t="s">
        <v>113</v>
      </c>
    </row>
    <row r="88" spans="1:4" s="15" customFormat="1" ht="15" customHeight="1" x14ac:dyDescent="0.2">
      <c r="A88" s="16" t="s">
        <v>26</v>
      </c>
      <c r="B88" s="16" t="s">
        <v>599</v>
      </c>
      <c r="C88" s="16" t="s">
        <v>323</v>
      </c>
      <c r="D88" s="16" t="s">
        <v>107</v>
      </c>
    </row>
    <row r="89" spans="1:4" s="15" customFormat="1" ht="15" customHeight="1" x14ac:dyDescent="0.2">
      <c r="A89" s="16" t="s">
        <v>366</v>
      </c>
      <c r="B89" s="16" t="s">
        <v>598</v>
      </c>
      <c r="C89" s="16" t="s">
        <v>323</v>
      </c>
      <c r="D89" s="16" t="s">
        <v>597</v>
      </c>
    </row>
    <row r="90" spans="1:4" s="15" customFormat="1" ht="15" customHeight="1" x14ac:dyDescent="0.2">
      <c r="A90" s="16" t="s">
        <v>363</v>
      </c>
      <c r="B90" s="16" t="s">
        <v>596</v>
      </c>
      <c r="C90" s="16" t="s">
        <v>344</v>
      </c>
      <c r="D90" s="16" t="s">
        <v>595</v>
      </c>
    </row>
    <row r="91" spans="1:4" s="15" customFormat="1" ht="15" customHeight="1" x14ac:dyDescent="0.2">
      <c r="A91" s="16" t="s">
        <v>360</v>
      </c>
      <c r="B91" s="16" t="s">
        <v>594</v>
      </c>
      <c r="C91" s="16" t="s">
        <v>326</v>
      </c>
      <c r="D91" s="16" t="s">
        <v>593</v>
      </c>
    </row>
    <row r="92" spans="1:4" s="15" customFormat="1" ht="15" customHeight="1" x14ac:dyDescent="0.2">
      <c r="A92" s="16" t="s">
        <v>22</v>
      </c>
      <c r="B92" s="16" t="s">
        <v>888</v>
      </c>
      <c r="C92" s="16" t="s">
        <v>313</v>
      </c>
      <c r="D92" s="16" t="s">
        <v>889</v>
      </c>
    </row>
    <row r="93" spans="1:4" s="15" customFormat="1" ht="15" customHeight="1" x14ac:dyDescent="0.2">
      <c r="A93" s="16" t="s">
        <v>356</v>
      </c>
      <c r="B93" s="16" t="s">
        <v>592</v>
      </c>
      <c r="C93" s="16" t="s">
        <v>344</v>
      </c>
      <c r="D93" s="16" t="s">
        <v>591</v>
      </c>
    </row>
    <row r="94" spans="1:4" s="15" customFormat="1" ht="15" customHeight="1" x14ac:dyDescent="0.2">
      <c r="A94" s="14" t="s">
        <v>353</v>
      </c>
      <c r="B94" s="14" t="s">
        <v>590</v>
      </c>
      <c r="C94" s="14" t="s">
        <v>340</v>
      </c>
      <c r="D94" s="14" t="s">
        <v>589</v>
      </c>
    </row>
    <row r="95" spans="1:4" ht="12.75" customHeight="1" x14ac:dyDescent="0.25">
      <c r="A95" s="44"/>
      <c r="B95" s="4"/>
      <c r="C95" s="4"/>
      <c r="D95" s="4"/>
    </row>
  </sheetData>
  <pageMargins left="0.74803149606299213" right="0.74803149606299213" top="0.98425196850393704" bottom="1.1811023622047245" header="0.51181102362204722" footer="0.51181102362204722"/>
  <pageSetup paperSize="9" orientation="portrait" r:id="rId1"/>
  <headerFooter alignWithMargins="0">
    <oddFooter>&amp;L&amp;G&amp;"Arial,Regular"&amp;8 Copyright © 2004 LJZsoft Corporation. All rights reserved.</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550"/>
  <sheetViews>
    <sheetView workbookViewId="0"/>
  </sheetViews>
  <sheetFormatPr baseColWidth="10" defaultColWidth="11.5703125" defaultRowHeight="12.75" x14ac:dyDescent="0.25"/>
  <cols>
    <col min="1" max="1" width="9.5703125" style="1" customWidth="1"/>
    <col min="2" max="2" width="12.140625" style="1" customWidth="1"/>
    <col min="3" max="3" width="19.85546875" style="1" customWidth="1"/>
    <col min="4" max="6" width="10.42578125" style="1" customWidth="1"/>
    <col min="7" max="7" width="17.42578125" style="85" customWidth="1"/>
    <col min="8" max="16384" width="11.5703125" style="1"/>
  </cols>
  <sheetData>
    <row r="1" spans="1:8" ht="37.5" customHeight="1" thickBot="1" x14ac:dyDescent="0.3">
      <c r="A1" s="33" t="s">
        <v>546</v>
      </c>
      <c r="B1" s="41"/>
      <c r="C1" s="41"/>
      <c r="D1" s="41"/>
      <c r="E1" s="5"/>
      <c r="F1" s="5"/>
      <c r="G1" s="94"/>
    </row>
    <row r="2" spans="1:8" ht="12.75" customHeight="1" x14ac:dyDescent="0.2">
      <c r="A2" s="43"/>
      <c r="B2" s="43"/>
      <c r="C2" s="5"/>
      <c r="D2" s="5"/>
      <c r="E2" s="5"/>
      <c r="F2" s="5"/>
      <c r="G2" s="94"/>
    </row>
    <row r="3" spans="1:8" s="56" customFormat="1" ht="12.75" customHeight="1" x14ac:dyDescent="0.25">
      <c r="A3" s="151" t="s">
        <v>545</v>
      </c>
      <c r="B3" s="123"/>
      <c r="C3" s="68"/>
      <c r="D3" s="68"/>
      <c r="E3" s="68"/>
      <c r="F3" s="68"/>
      <c r="G3" s="94"/>
    </row>
    <row r="4" spans="1:8" s="56" customFormat="1" ht="12.75" customHeight="1" x14ac:dyDescent="0.25">
      <c r="A4" s="152" t="s">
        <v>896</v>
      </c>
      <c r="B4" s="68"/>
      <c r="C4" s="68"/>
      <c r="D4" s="68"/>
      <c r="E4" s="68"/>
      <c r="F4" s="68"/>
      <c r="G4" s="94"/>
      <c r="H4" s="59"/>
    </row>
    <row r="5" spans="1:8" s="56" customFormat="1" ht="12.75" customHeight="1" x14ac:dyDescent="0.25">
      <c r="A5" s="152" t="s">
        <v>897</v>
      </c>
      <c r="B5" s="68"/>
      <c r="C5" s="68"/>
      <c r="D5" s="68"/>
      <c r="E5" s="68"/>
      <c r="F5" s="68"/>
      <c r="G5" s="94"/>
      <c r="H5" s="59"/>
    </row>
    <row r="6" spans="1:8" s="56" customFormat="1" ht="12.75" customHeight="1" x14ac:dyDescent="0.25">
      <c r="A6" s="68"/>
      <c r="B6" s="68"/>
      <c r="C6" s="68"/>
      <c r="D6" s="68"/>
      <c r="E6" s="68"/>
      <c r="F6" s="68"/>
      <c r="G6" s="94"/>
      <c r="H6" s="59"/>
    </row>
    <row r="7" spans="1:8" s="56" customFormat="1" ht="12.75" customHeight="1" x14ac:dyDescent="0.25">
      <c r="A7" s="153" t="s">
        <v>898</v>
      </c>
      <c r="B7" s="68" t="s">
        <v>994</v>
      </c>
      <c r="C7" s="68"/>
      <c r="D7" s="153" t="s">
        <v>899</v>
      </c>
      <c r="E7" s="68" t="s">
        <v>994</v>
      </c>
      <c r="F7" s="68"/>
      <c r="G7" s="94"/>
      <c r="H7" s="59"/>
    </row>
    <row r="8" spans="1:8" s="56" customFormat="1" ht="12.75" customHeight="1" x14ac:dyDescent="0.25">
      <c r="A8" s="68"/>
      <c r="B8" s="254" t="s">
        <v>69</v>
      </c>
      <c r="C8" s="254"/>
      <c r="D8" s="68"/>
      <c r="E8" s="254" t="s">
        <v>69</v>
      </c>
      <c r="F8" s="254"/>
      <c r="G8" s="254"/>
      <c r="H8" s="59"/>
    </row>
    <row r="9" spans="1:8" s="56" customFormat="1" ht="12.75" customHeight="1" x14ac:dyDescent="0.25">
      <c r="A9" s="68"/>
      <c r="B9" s="68" t="s">
        <v>68</v>
      </c>
      <c r="C9" s="68"/>
      <c r="D9" s="68"/>
      <c r="E9" s="68" t="s">
        <v>68</v>
      </c>
      <c r="F9" s="68"/>
      <c r="G9" s="94"/>
      <c r="H9" s="59"/>
    </row>
    <row r="10" spans="1:8" s="56" customFormat="1" ht="12.75" customHeight="1" x14ac:dyDescent="0.25">
      <c r="A10" s="68"/>
      <c r="B10" s="127">
        <v>59000</v>
      </c>
      <c r="C10" s="61"/>
      <c r="D10" s="61"/>
      <c r="E10" s="127">
        <v>59000</v>
      </c>
      <c r="F10" s="68"/>
      <c r="G10" s="94"/>
      <c r="H10" s="59"/>
    </row>
    <row r="11" spans="1:8" s="56" customFormat="1" ht="12.75" customHeight="1" x14ac:dyDescent="0.25">
      <c r="A11" s="68"/>
      <c r="B11" s="127"/>
      <c r="C11" s="61"/>
      <c r="D11" s="61"/>
      <c r="E11" s="68"/>
      <c r="F11" s="68"/>
      <c r="G11" s="94"/>
    </row>
    <row r="12" spans="1:8" s="56" customFormat="1" ht="15" customHeight="1" x14ac:dyDescent="0.25">
      <c r="A12" s="92" t="s">
        <v>900</v>
      </c>
      <c r="B12" s="92" t="s">
        <v>901</v>
      </c>
      <c r="C12" s="92" t="s">
        <v>902</v>
      </c>
      <c r="D12" s="92" t="s">
        <v>903</v>
      </c>
      <c r="E12" s="92" t="s">
        <v>904</v>
      </c>
      <c r="F12" s="92" t="s">
        <v>905</v>
      </c>
      <c r="G12" s="95" t="s">
        <v>906</v>
      </c>
    </row>
    <row r="13" spans="1:8" s="59" customFormat="1" x14ac:dyDescent="0.25">
      <c r="A13" s="154">
        <v>10480</v>
      </c>
      <c r="B13" s="154" t="s">
        <v>544</v>
      </c>
      <c r="C13" s="154" t="s">
        <v>144</v>
      </c>
      <c r="D13" s="155">
        <v>41384</v>
      </c>
      <c r="E13" s="155">
        <v>41412</v>
      </c>
      <c r="F13" s="155">
        <v>41388</v>
      </c>
      <c r="G13" s="156" t="s">
        <v>86</v>
      </c>
    </row>
    <row r="14" spans="1:8" s="56" customFormat="1" x14ac:dyDescent="0.25">
      <c r="A14" s="68"/>
      <c r="B14" s="68"/>
      <c r="C14" s="68"/>
      <c r="D14" s="68"/>
      <c r="E14" s="68"/>
      <c r="F14" s="68"/>
      <c r="G14" s="94"/>
    </row>
    <row r="15" spans="1:8" s="56" customFormat="1" ht="15" customHeight="1" x14ac:dyDescent="0.25">
      <c r="A15" s="92" t="s">
        <v>907</v>
      </c>
      <c r="B15" s="93" t="s">
        <v>908</v>
      </c>
      <c r="C15" s="92"/>
      <c r="D15" s="92" t="s">
        <v>909</v>
      </c>
      <c r="E15" s="92" t="s">
        <v>910</v>
      </c>
      <c r="F15" s="92" t="s">
        <v>911</v>
      </c>
      <c r="G15" s="95" t="s">
        <v>912</v>
      </c>
    </row>
    <row r="16" spans="1:8" s="56" customFormat="1" x14ac:dyDescent="0.25">
      <c r="A16" s="157">
        <v>47</v>
      </c>
      <c r="B16" s="157" t="s">
        <v>176</v>
      </c>
      <c r="C16" s="157"/>
      <c r="D16" s="157">
        <v>30</v>
      </c>
      <c r="E16" s="158">
        <v>7.6</v>
      </c>
      <c r="F16" s="159">
        <v>0</v>
      </c>
      <c r="G16" s="158">
        <f>ROUND(D16*E16*(1-F16),2)</f>
        <v>228</v>
      </c>
    </row>
    <row r="17" spans="1:8" s="56" customFormat="1" x14ac:dyDescent="0.25">
      <c r="A17" s="157">
        <v>59</v>
      </c>
      <c r="B17" s="157" t="s">
        <v>131</v>
      </c>
      <c r="C17" s="157"/>
      <c r="D17" s="157">
        <v>12</v>
      </c>
      <c r="E17" s="158">
        <v>44</v>
      </c>
      <c r="F17" s="159">
        <v>0</v>
      </c>
      <c r="G17" s="158">
        <f>ROUND(D17*E17*(1-F17),2)</f>
        <v>528</v>
      </c>
    </row>
    <row r="18" spans="1:8" s="56" customFormat="1" x14ac:dyDescent="0.25">
      <c r="A18" s="68"/>
      <c r="B18" s="68"/>
      <c r="C18" s="68"/>
      <c r="D18" s="68"/>
      <c r="E18" s="68"/>
      <c r="F18" s="68"/>
      <c r="G18" s="94"/>
    </row>
    <row r="19" spans="1:8" s="56" customFormat="1" ht="15" customHeight="1" x14ac:dyDescent="0.25">
      <c r="A19" s="68"/>
      <c r="B19" s="68"/>
      <c r="C19" s="68"/>
      <c r="D19" s="68"/>
      <c r="E19" s="68"/>
      <c r="F19" s="160" t="s">
        <v>913</v>
      </c>
      <c r="G19" s="156">
        <f>SUM(G16:G18)</f>
        <v>756</v>
      </c>
    </row>
    <row r="20" spans="1:8" s="56" customFormat="1" ht="15" customHeight="1" x14ac:dyDescent="0.25">
      <c r="A20" s="68"/>
      <c r="B20" s="68"/>
      <c r="C20" s="68"/>
      <c r="D20" s="68"/>
      <c r="E20" s="68"/>
      <c r="F20" s="160" t="s">
        <v>914</v>
      </c>
      <c r="G20" s="156">
        <v>1.35</v>
      </c>
    </row>
    <row r="21" spans="1:8" s="56" customFormat="1" ht="15" customHeight="1" x14ac:dyDescent="0.25">
      <c r="A21" s="68"/>
      <c r="B21" s="68"/>
      <c r="C21" s="68"/>
      <c r="D21" s="68"/>
      <c r="E21" s="68"/>
      <c r="F21" s="160" t="s">
        <v>915</v>
      </c>
      <c r="G21" s="156">
        <f>G19+G20</f>
        <v>757.35</v>
      </c>
    </row>
    <row r="22" spans="1:8" s="56" customFormat="1" x14ac:dyDescent="0.25">
      <c r="A22" s="68"/>
      <c r="B22" s="68"/>
      <c r="C22" s="68"/>
      <c r="D22" s="68"/>
      <c r="E22" s="68"/>
      <c r="F22" s="68"/>
      <c r="G22" s="94"/>
    </row>
    <row r="23" spans="1:8" s="56" customFormat="1" ht="12.75" customHeight="1" x14ac:dyDescent="0.25">
      <c r="A23" s="153" t="s">
        <v>898</v>
      </c>
      <c r="B23" s="68" t="s">
        <v>38</v>
      </c>
      <c r="C23" s="68"/>
      <c r="D23" s="153" t="s">
        <v>899</v>
      </c>
      <c r="E23" s="68" t="s">
        <v>38</v>
      </c>
      <c r="F23" s="68"/>
      <c r="G23" s="94"/>
      <c r="H23" s="59"/>
    </row>
    <row r="24" spans="1:8" s="56" customFormat="1" ht="12.75" customHeight="1" x14ac:dyDescent="0.25">
      <c r="A24" s="68"/>
      <c r="B24" s="254" t="s">
        <v>37</v>
      </c>
      <c r="C24" s="254"/>
      <c r="D24" s="68"/>
      <c r="E24" s="254" t="s">
        <v>37</v>
      </c>
      <c r="F24" s="254"/>
      <c r="G24" s="254"/>
      <c r="H24" s="59"/>
    </row>
    <row r="25" spans="1:8" s="56" customFormat="1" ht="12.75" customHeight="1" x14ac:dyDescent="0.25">
      <c r="A25" s="68"/>
      <c r="B25" s="68" t="s">
        <v>36</v>
      </c>
      <c r="C25" s="68"/>
      <c r="D25" s="68"/>
      <c r="E25" s="68" t="s">
        <v>36</v>
      </c>
      <c r="F25" s="68"/>
      <c r="G25" s="94"/>
      <c r="H25" s="59"/>
    </row>
    <row r="26" spans="1:8" s="56" customFormat="1" ht="12.75" customHeight="1" x14ac:dyDescent="0.25">
      <c r="A26" s="68"/>
      <c r="B26" s="127" t="s">
        <v>35</v>
      </c>
      <c r="C26" s="61"/>
      <c r="D26" s="61"/>
      <c r="E26" s="127" t="s">
        <v>35</v>
      </c>
      <c r="F26" s="68"/>
      <c r="G26" s="94"/>
      <c r="H26" s="59"/>
    </row>
    <row r="27" spans="1:8" s="56" customFormat="1" ht="12.75" customHeight="1" x14ac:dyDescent="0.25">
      <c r="A27" s="68"/>
      <c r="B27" s="127"/>
      <c r="C27" s="61"/>
      <c r="D27" s="61"/>
      <c r="E27" s="68"/>
      <c r="F27" s="68"/>
      <c r="G27" s="94"/>
    </row>
    <row r="28" spans="1:8" s="56" customFormat="1" ht="15" customHeight="1" x14ac:dyDescent="0.25">
      <c r="A28" s="92" t="s">
        <v>900</v>
      </c>
      <c r="B28" s="92" t="s">
        <v>901</v>
      </c>
      <c r="C28" s="92" t="s">
        <v>902</v>
      </c>
      <c r="D28" s="92" t="s">
        <v>903</v>
      </c>
      <c r="E28" s="92" t="s">
        <v>904</v>
      </c>
      <c r="F28" s="92" t="s">
        <v>905</v>
      </c>
      <c r="G28" s="95" t="s">
        <v>906</v>
      </c>
    </row>
    <row r="29" spans="1:8" s="59" customFormat="1" x14ac:dyDescent="0.25">
      <c r="A29" s="154">
        <v>10481</v>
      </c>
      <c r="B29" s="154" t="s">
        <v>543</v>
      </c>
      <c r="C29" s="154" t="s">
        <v>125</v>
      </c>
      <c r="D29" s="155">
        <v>41384</v>
      </c>
      <c r="E29" s="155">
        <v>41412</v>
      </c>
      <c r="F29" s="155">
        <v>41389</v>
      </c>
      <c r="G29" s="156" t="s">
        <v>86</v>
      </c>
    </row>
    <row r="30" spans="1:8" s="56" customFormat="1" x14ac:dyDescent="0.25">
      <c r="A30" s="68"/>
      <c r="B30" s="68"/>
      <c r="C30" s="68"/>
      <c r="D30" s="68"/>
      <c r="E30" s="68"/>
      <c r="F30" s="68"/>
      <c r="G30" s="94"/>
    </row>
    <row r="31" spans="1:8" s="56" customFormat="1" ht="15" customHeight="1" x14ac:dyDescent="0.25">
      <c r="A31" s="92" t="s">
        <v>907</v>
      </c>
      <c r="B31" s="93" t="s">
        <v>908</v>
      </c>
      <c r="C31" s="92"/>
      <c r="D31" s="92" t="s">
        <v>909</v>
      </c>
      <c r="E31" s="92" t="s">
        <v>910</v>
      </c>
      <c r="F31" s="92" t="s">
        <v>911</v>
      </c>
      <c r="G31" s="95" t="s">
        <v>912</v>
      </c>
    </row>
    <row r="32" spans="1:8" s="56" customFormat="1" x14ac:dyDescent="0.25">
      <c r="A32" s="157">
        <v>49</v>
      </c>
      <c r="B32" s="157" t="s">
        <v>128</v>
      </c>
      <c r="C32" s="157"/>
      <c r="D32" s="157">
        <v>24</v>
      </c>
      <c r="E32" s="158">
        <v>16</v>
      </c>
      <c r="F32" s="159">
        <v>0</v>
      </c>
      <c r="G32" s="158">
        <f t="shared" ref="G32:G33" si="0">ROUND(D32*E32*(1-F32),2)</f>
        <v>384</v>
      </c>
    </row>
    <row r="33" spans="1:8" s="56" customFormat="1" x14ac:dyDescent="0.25">
      <c r="A33" s="157">
        <v>60</v>
      </c>
      <c r="B33" s="157" t="s">
        <v>127</v>
      </c>
      <c r="C33" s="157"/>
      <c r="D33" s="157">
        <v>40</v>
      </c>
      <c r="E33" s="158">
        <v>27.2</v>
      </c>
      <c r="F33" s="159">
        <v>0</v>
      </c>
      <c r="G33" s="158">
        <f t="shared" si="0"/>
        <v>1088</v>
      </c>
    </row>
    <row r="34" spans="1:8" s="56" customFormat="1" x14ac:dyDescent="0.25">
      <c r="A34" s="68"/>
      <c r="B34" s="68"/>
      <c r="C34" s="68"/>
      <c r="D34" s="68"/>
      <c r="E34" s="68"/>
      <c r="F34" s="68"/>
      <c r="G34" s="94"/>
    </row>
    <row r="35" spans="1:8" s="56" customFormat="1" ht="15" customHeight="1" x14ac:dyDescent="0.25">
      <c r="A35" s="68"/>
      <c r="B35" s="68"/>
      <c r="C35" s="68"/>
      <c r="D35" s="68"/>
      <c r="E35" s="68"/>
      <c r="F35" s="160" t="s">
        <v>913</v>
      </c>
      <c r="G35" s="156">
        <f>SUM(G32:G34)</f>
        <v>1472</v>
      </c>
    </row>
    <row r="36" spans="1:8" s="56" customFormat="1" ht="15" customHeight="1" x14ac:dyDescent="0.25">
      <c r="A36" s="68"/>
      <c r="B36" s="68"/>
      <c r="C36" s="68"/>
      <c r="D36" s="68"/>
      <c r="E36" s="68"/>
      <c r="F36" s="160" t="s">
        <v>914</v>
      </c>
      <c r="G36" s="156">
        <v>64.33</v>
      </c>
    </row>
    <row r="37" spans="1:8" s="56" customFormat="1" ht="15" customHeight="1" x14ac:dyDescent="0.25">
      <c r="A37" s="68"/>
      <c r="B37" s="68"/>
      <c r="C37" s="68"/>
      <c r="D37" s="68"/>
      <c r="E37" s="68"/>
      <c r="F37" s="160" t="s">
        <v>915</v>
      </c>
      <c r="G37" s="156">
        <f>G35+G36</f>
        <v>1536.33</v>
      </c>
    </row>
    <row r="38" spans="1:8" s="56" customFormat="1" x14ac:dyDescent="0.25">
      <c r="A38" s="68"/>
      <c r="B38" s="68"/>
      <c r="C38" s="68"/>
      <c r="D38" s="68"/>
      <c r="E38" s="68"/>
      <c r="F38" s="68"/>
      <c r="G38" s="94"/>
    </row>
    <row r="39" spans="1:8" s="56" customFormat="1" ht="12.75" customHeight="1" x14ac:dyDescent="0.25">
      <c r="A39" s="153" t="s">
        <v>898</v>
      </c>
      <c r="B39" s="68" t="s">
        <v>985</v>
      </c>
      <c r="C39" s="68"/>
      <c r="D39" s="153" t="s">
        <v>899</v>
      </c>
      <c r="E39" s="68" t="s">
        <v>985</v>
      </c>
      <c r="F39" s="68"/>
      <c r="G39" s="94"/>
      <c r="H39" s="59"/>
    </row>
    <row r="40" spans="1:8" s="56" customFormat="1" ht="12.75" customHeight="1" x14ac:dyDescent="0.25">
      <c r="A40" s="68"/>
      <c r="B40" s="254" t="s">
        <v>57</v>
      </c>
      <c r="C40" s="254"/>
      <c r="D40" s="68"/>
      <c r="E40" s="254" t="s">
        <v>57</v>
      </c>
      <c r="F40" s="254"/>
      <c r="G40" s="254"/>
      <c r="H40" s="59"/>
    </row>
    <row r="41" spans="1:8" s="56" customFormat="1" ht="12.75" customHeight="1" x14ac:dyDescent="0.25">
      <c r="A41" s="68"/>
      <c r="B41" s="68" t="s">
        <v>56</v>
      </c>
      <c r="C41" s="68"/>
      <c r="D41" s="68"/>
      <c r="E41" s="68" t="s">
        <v>56</v>
      </c>
      <c r="F41" s="68"/>
      <c r="G41" s="94"/>
      <c r="H41" s="59"/>
    </row>
    <row r="42" spans="1:8" s="56" customFormat="1" ht="12.75" customHeight="1" x14ac:dyDescent="0.25">
      <c r="A42" s="68"/>
      <c r="B42" s="127">
        <v>99362</v>
      </c>
      <c r="C42" s="61"/>
      <c r="D42" s="61"/>
      <c r="E42" s="127">
        <v>99362</v>
      </c>
      <c r="F42" s="68"/>
      <c r="G42" s="94"/>
      <c r="H42" s="59"/>
    </row>
    <row r="43" spans="1:8" s="56" customFormat="1" ht="12.75" customHeight="1" x14ac:dyDescent="0.25">
      <c r="A43" s="68"/>
      <c r="B43" s="127"/>
      <c r="C43" s="61"/>
      <c r="D43" s="61"/>
      <c r="E43" s="68"/>
      <c r="F43" s="68"/>
      <c r="G43" s="94"/>
    </row>
    <row r="44" spans="1:8" s="56" customFormat="1" ht="15" customHeight="1" x14ac:dyDescent="0.25">
      <c r="A44" s="92" t="s">
        <v>900</v>
      </c>
      <c r="B44" s="92" t="s">
        <v>901</v>
      </c>
      <c r="C44" s="92" t="s">
        <v>902</v>
      </c>
      <c r="D44" s="92" t="s">
        <v>903</v>
      </c>
      <c r="E44" s="92" t="s">
        <v>904</v>
      </c>
      <c r="F44" s="92" t="s">
        <v>905</v>
      </c>
      <c r="G44" s="95" t="s">
        <v>906</v>
      </c>
    </row>
    <row r="45" spans="1:8" s="59" customFormat="1" x14ac:dyDescent="0.25">
      <c r="A45" s="154">
        <v>10482</v>
      </c>
      <c r="B45" s="154" t="s">
        <v>542</v>
      </c>
      <c r="C45" s="154" t="s">
        <v>99</v>
      </c>
      <c r="D45" s="155">
        <v>41385</v>
      </c>
      <c r="E45" s="155">
        <v>41413</v>
      </c>
      <c r="F45" s="155">
        <v>41405</v>
      </c>
      <c r="G45" s="156" t="s">
        <v>105</v>
      </c>
    </row>
    <row r="46" spans="1:8" s="56" customFormat="1" x14ac:dyDescent="0.25">
      <c r="A46" s="68"/>
      <c r="B46" s="68"/>
      <c r="C46" s="68"/>
      <c r="D46" s="68"/>
      <c r="E46" s="68"/>
      <c r="F46" s="68"/>
      <c r="G46" s="94"/>
    </row>
    <row r="47" spans="1:8" s="56" customFormat="1" ht="15" customHeight="1" x14ac:dyDescent="0.25">
      <c r="A47" s="92" t="s">
        <v>907</v>
      </c>
      <c r="B47" s="93" t="s">
        <v>908</v>
      </c>
      <c r="C47" s="92"/>
      <c r="D47" s="92" t="s">
        <v>909</v>
      </c>
      <c r="E47" s="92" t="s">
        <v>910</v>
      </c>
      <c r="F47" s="92" t="s">
        <v>911</v>
      </c>
      <c r="G47" s="95" t="s">
        <v>912</v>
      </c>
    </row>
    <row r="48" spans="1:8" s="56" customFormat="1" x14ac:dyDescent="0.25">
      <c r="A48" s="157">
        <v>40</v>
      </c>
      <c r="B48" s="157" t="s">
        <v>110</v>
      </c>
      <c r="C48" s="157"/>
      <c r="D48" s="157">
        <v>10</v>
      </c>
      <c r="E48" s="158">
        <v>14.7</v>
      </c>
      <c r="F48" s="159">
        <v>0</v>
      </c>
      <c r="G48" s="158">
        <f>ROUND(D48*E48*(1-F48),2)</f>
        <v>147</v>
      </c>
    </row>
    <row r="49" spans="1:8" s="56" customFormat="1" x14ac:dyDescent="0.25">
      <c r="A49" s="68"/>
      <c r="B49" s="68"/>
      <c r="C49" s="68"/>
      <c r="D49" s="68"/>
      <c r="E49" s="68"/>
      <c r="F49" s="68"/>
      <c r="G49" s="94"/>
    </row>
    <row r="50" spans="1:8" s="56" customFormat="1" ht="15" customHeight="1" x14ac:dyDescent="0.25">
      <c r="A50" s="68"/>
      <c r="B50" s="68"/>
      <c r="C50" s="68"/>
      <c r="D50" s="68"/>
      <c r="E50" s="68"/>
      <c r="F50" s="160" t="s">
        <v>913</v>
      </c>
      <c r="G50" s="156">
        <f>SUM(G48:G49)</f>
        <v>147</v>
      </c>
    </row>
    <row r="51" spans="1:8" s="56" customFormat="1" ht="15" customHeight="1" x14ac:dyDescent="0.25">
      <c r="A51" s="68"/>
      <c r="B51" s="68"/>
      <c r="C51" s="68"/>
      <c r="D51" s="68"/>
      <c r="E51" s="68"/>
      <c r="F51" s="160" t="s">
        <v>914</v>
      </c>
      <c r="G51" s="156">
        <v>7.48</v>
      </c>
    </row>
    <row r="52" spans="1:8" s="56" customFormat="1" ht="15" customHeight="1" x14ac:dyDescent="0.25">
      <c r="A52" s="68"/>
      <c r="B52" s="68"/>
      <c r="C52" s="68"/>
      <c r="D52" s="68"/>
      <c r="E52" s="68"/>
      <c r="F52" s="160" t="s">
        <v>915</v>
      </c>
      <c r="G52" s="156">
        <f>G50+G51</f>
        <v>154.47999999999999</v>
      </c>
    </row>
    <row r="53" spans="1:8" s="56" customFormat="1" x14ac:dyDescent="0.25">
      <c r="A53" s="68"/>
      <c r="B53" s="68"/>
      <c r="C53" s="68"/>
      <c r="D53" s="68"/>
      <c r="E53" s="68"/>
      <c r="F53" s="68"/>
      <c r="G53" s="94"/>
    </row>
    <row r="54" spans="1:8" s="56" customFormat="1" ht="12.75" customHeight="1" x14ac:dyDescent="0.25">
      <c r="A54" s="153" t="s">
        <v>898</v>
      </c>
      <c r="B54" s="68" t="s">
        <v>22</v>
      </c>
      <c r="C54" s="68"/>
      <c r="D54" s="153" t="s">
        <v>899</v>
      </c>
      <c r="E54" s="68" t="s">
        <v>22</v>
      </c>
      <c r="F54" s="68"/>
      <c r="G54" s="94"/>
      <c r="H54" s="59"/>
    </row>
    <row r="55" spans="1:8" s="56" customFormat="1" ht="12.75" customHeight="1" x14ac:dyDescent="0.25">
      <c r="A55" s="68"/>
      <c r="B55" s="254" t="s">
        <v>541</v>
      </c>
      <c r="C55" s="254"/>
      <c r="D55" s="68"/>
      <c r="E55" s="254" t="s">
        <v>21</v>
      </c>
      <c r="F55" s="254"/>
      <c r="G55" s="254"/>
      <c r="H55" s="59"/>
    </row>
    <row r="56" spans="1:8" s="56" customFormat="1" ht="12.75" customHeight="1" x14ac:dyDescent="0.25">
      <c r="A56" s="68"/>
      <c r="B56" s="68" t="s">
        <v>20</v>
      </c>
      <c r="C56" s="68"/>
      <c r="D56" s="68"/>
      <c r="E56" s="68" t="s">
        <v>20</v>
      </c>
      <c r="F56" s="68"/>
      <c r="G56" s="94"/>
      <c r="H56" s="59"/>
    </row>
    <row r="57" spans="1:8" s="56" customFormat="1" ht="12.75" customHeight="1" x14ac:dyDescent="0.25">
      <c r="A57" s="68"/>
      <c r="B57" s="127">
        <v>98124</v>
      </c>
      <c r="C57" s="61"/>
      <c r="D57" s="61"/>
      <c r="E57" s="127">
        <v>98128</v>
      </c>
      <c r="F57" s="68"/>
      <c r="G57" s="94"/>
      <c r="H57" s="59"/>
    </row>
    <row r="58" spans="1:8" s="56" customFormat="1" ht="12.75" customHeight="1" x14ac:dyDescent="0.25">
      <c r="A58" s="68"/>
      <c r="B58" s="127"/>
      <c r="C58" s="61"/>
      <c r="D58" s="61"/>
      <c r="E58" s="68"/>
      <c r="F58" s="68"/>
      <c r="G58" s="94"/>
    </row>
    <row r="59" spans="1:8" s="56" customFormat="1" ht="15" customHeight="1" x14ac:dyDescent="0.25">
      <c r="A59" s="92" t="s">
        <v>900</v>
      </c>
      <c r="B59" s="92" t="s">
        <v>901</v>
      </c>
      <c r="C59" s="92" t="s">
        <v>902</v>
      </c>
      <c r="D59" s="92" t="s">
        <v>903</v>
      </c>
      <c r="E59" s="92" t="s">
        <v>904</v>
      </c>
      <c r="F59" s="92" t="s">
        <v>905</v>
      </c>
      <c r="G59" s="95" t="s">
        <v>906</v>
      </c>
    </row>
    <row r="60" spans="1:8" s="59" customFormat="1" x14ac:dyDescent="0.25">
      <c r="A60" s="154">
        <v>10483</v>
      </c>
      <c r="B60" s="154" t="s">
        <v>540</v>
      </c>
      <c r="C60" s="154" t="s">
        <v>87</v>
      </c>
      <c r="D60" s="155">
        <v>41388</v>
      </c>
      <c r="E60" s="155">
        <v>41416</v>
      </c>
      <c r="F60" s="155">
        <v>41420</v>
      </c>
      <c r="G60" s="156" t="s">
        <v>86</v>
      </c>
    </row>
    <row r="61" spans="1:8" s="56" customFormat="1" x14ac:dyDescent="0.25">
      <c r="A61" s="68"/>
      <c r="B61" s="68"/>
      <c r="C61" s="68"/>
      <c r="D61" s="68"/>
      <c r="E61" s="68"/>
      <c r="F61" s="68"/>
      <c r="G61" s="94"/>
    </row>
    <row r="62" spans="1:8" s="56" customFormat="1" ht="15" customHeight="1" x14ac:dyDescent="0.25">
      <c r="A62" s="92" t="s">
        <v>907</v>
      </c>
      <c r="B62" s="93" t="s">
        <v>908</v>
      </c>
      <c r="C62" s="92"/>
      <c r="D62" s="92" t="s">
        <v>909</v>
      </c>
      <c r="E62" s="92" t="s">
        <v>910</v>
      </c>
      <c r="F62" s="92" t="s">
        <v>911</v>
      </c>
      <c r="G62" s="95" t="s">
        <v>912</v>
      </c>
    </row>
    <row r="63" spans="1:8" s="56" customFormat="1" x14ac:dyDescent="0.25">
      <c r="A63" s="157">
        <v>34</v>
      </c>
      <c r="B63" s="157" t="s">
        <v>79</v>
      </c>
      <c r="C63" s="157"/>
      <c r="D63" s="157">
        <v>35</v>
      </c>
      <c r="E63" s="158">
        <v>11.2</v>
      </c>
      <c r="F63" s="159">
        <v>5.000000074505806E-2</v>
      </c>
      <c r="G63" s="158">
        <f t="shared" ref="G63:G64" si="1">ROUND(D63*E63*(1-F63),2)</f>
        <v>372.4</v>
      </c>
    </row>
    <row r="64" spans="1:8" s="56" customFormat="1" x14ac:dyDescent="0.25">
      <c r="A64" s="157">
        <v>77</v>
      </c>
      <c r="B64" s="157" t="s">
        <v>78</v>
      </c>
      <c r="C64" s="157"/>
      <c r="D64" s="157">
        <v>30</v>
      </c>
      <c r="E64" s="158">
        <v>10.4</v>
      </c>
      <c r="F64" s="159">
        <v>5.000000074505806E-2</v>
      </c>
      <c r="G64" s="158">
        <f t="shared" si="1"/>
        <v>296.39999999999998</v>
      </c>
    </row>
    <row r="65" spans="1:8" s="56" customFormat="1" x14ac:dyDescent="0.25">
      <c r="A65" s="68"/>
      <c r="B65" s="68"/>
      <c r="C65" s="68"/>
      <c r="D65" s="68"/>
      <c r="E65" s="68"/>
      <c r="F65" s="68"/>
      <c r="G65" s="94"/>
    </row>
    <row r="66" spans="1:8" s="56" customFormat="1" ht="15" customHeight="1" x14ac:dyDescent="0.25">
      <c r="A66" s="68"/>
      <c r="B66" s="68"/>
      <c r="C66" s="68"/>
      <c r="D66" s="68"/>
      <c r="E66" s="68"/>
      <c r="F66" s="160" t="s">
        <v>913</v>
      </c>
      <c r="G66" s="156">
        <f>SUM(G63:G65)</f>
        <v>668.8</v>
      </c>
    </row>
    <row r="67" spans="1:8" s="56" customFormat="1" ht="15" customHeight="1" x14ac:dyDescent="0.25">
      <c r="A67" s="68"/>
      <c r="B67" s="68"/>
      <c r="C67" s="68"/>
      <c r="D67" s="68"/>
      <c r="E67" s="68"/>
      <c r="F67" s="160" t="s">
        <v>914</v>
      </c>
      <c r="G67" s="156">
        <v>15.28</v>
      </c>
    </row>
    <row r="68" spans="1:8" s="56" customFormat="1" ht="15" customHeight="1" x14ac:dyDescent="0.25">
      <c r="A68" s="68"/>
      <c r="B68" s="68"/>
      <c r="C68" s="68"/>
      <c r="D68" s="68"/>
      <c r="E68" s="68"/>
      <c r="F68" s="160" t="s">
        <v>915</v>
      </c>
      <c r="G68" s="156">
        <f>G66+G67</f>
        <v>684.07999999999993</v>
      </c>
    </row>
    <row r="69" spans="1:8" s="56" customFormat="1" x14ac:dyDescent="0.25">
      <c r="A69" s="68"/>
      <c r="B69" s="68"/>
      <c r="C69" s="68"/>
      <c r="D69" s="68"/>
      <c r="E69" s="68"/>
      <c r="F69" s="68"/>
      <c r="G69" s="94"/>
    </row>
    <row r="70" spans="1:8" s="56" customFormat="1" ht="12.75" customHeight="1" x14ac:dyDescent="0.25">
      <c r="A70" s="153" t="s">
        <v>898</v>
      </c>
      <c r="B70" s="68" t="s">
        <v>72</v>
      </c>
      <c r="C70" s="68"/>
      <c r="D70" s="153" t="s">
        <v>899</v>
      </c>
      <c r="E70" s="68" t="s">
        <v>72</v>
      </c>
      <c r="F70" s="68"/>
      <c r="G70" s="94"/>
      <c r="H70" s="59"/>
    </row>
    <row r="71" spans="1:8" s="56" customFormat="1" ht="12.75" customHeight="1" x14ac:dyDescent="0.25">
      <c r="A71" s="68"/>
      <c r="B71" s="254" t="s">
        <v>71</v>
      </c>
      <c r="C71" s="254"/>
      <c r="D71" s="68"/>
      <c r="E71" s="254" t="s">
        <v>71</v>
      </c>
      <c r="F71" s="254"/>
      <c r="G71" s="254"/>
      <c r="H71" s="59"/>
    </row>
    <row r="72" spans="1:8" s="56" customFormat="1" ht="12.75" customHeight="1" x14ac:dyDescent="0.25">
      <c r="A72" s="68"/>
      <c r="B72" s="68" t="s">
        <v>32</v>
      </c>
      <c r="C72" s="68"/>
      <c r="D72" s="68"/>
      <c r="E72" s="68" t="s">
        <v>32</v>
      </c>
      <c r="F72" s="68"/>
      <c r="G72" s="94"/>
      <c r="H72" s="59"/>
    </row>
    <row r="73" spans="1:8" s="56" customFormat="1" ht="12.75" customHeight="1" x14ac:dyDescent="0.25">
      <c r="A73" s="68"/>
      <c r="B73" s="127" t="s">
        <v>70</v>
      </c>
      <c r="C73" s="61"/>
      <c r="D73" s="61"/>
      <c r="E73" s="127" t="s">
        <v>70</v>
      </c>
      <c r="F73" s="68"/>
      <c r="G73" s="94"/>
      <c r="H73" s="59"/>
    </row>
    <row r="74" spans="1:8" s="56" customFormat="1" ht="12.75" customHeight="1" x14ac:dyDescent="0.25">
      <c r="A74" s="68"/>
      <c r="B74" s="127"/>
      <c r="C74" s="61"/>
      <c r="D74" s="61"/>
      <c r="E74" s="68"/>
      <c r="F74" s="68"/>
      <c r="G74" s="94"/>
    </row>
    <row r="75" spans="1:8" s="56" customFormat="1" ht="15" customHeight="1" x14ac:dyDescent="0.25">
      <c r="A75" s="92" t="s">
        <v>900</v>
      </c>
      <c r="B75" s="92" t="s">
        <v>901</v>
      </c>
      <c r="C75" s="92" t="s">
        <v>902</v>
      </c>
      <c r="D75" s="92" t="s">
        <v>903</v>
      </c>
      <c r="E75" s="92" t="s">
        <v>904</v>
      </c>
      <c r="F75" s="92" t="s">
        <v>905</v>
      </c>
      <c r="G75" s="95" t="s">
        <v>906</v>
      </c>
    </row>
    <row r="76" spans="1:8" s="59" customFormat="1" x14ac:dyDescent="0.25">
      <c r="A76" s="154">
        <v>10484</v>
      </c>
      <c r="B76" s="154" t="s">
        <v>539</v>
      </c>
      <c r="C76" s="154" t="s">
        <v>134</v>
      </c>
      <c r="D76" s="155">
        <v>41388</v>
      </c>
      <c r="E76" s="155">
        <v>41416</v>
      </c>
      <c r="F76" s="155">
        <v>41396</v>
      </c>
      <c r="G76" s="156" t="s">
        <v>105</v>
      </c>
    </row>
    <row r="77" spans="1:8" s="56" customFormat="1" x14ac:dyDescent="0.25">
      <c r="A77" s="68"/>
      <c r="B77" s="68"/>
      <c r="C77" s="68"/>
      <c r="D77" s="68"/>
      <c r="E77" s="68"/>
      <c r="F77" s="68"/>
      <c r="G77" s="94"/>
    </row>
    <row r="78" spans="1:8" s="56" customFormat="1" ht="15" customHeight="1" x14ac:dyDescent="0.25">
      <c r="A78" s="92" t="s">
        <v>907</v>
      </c>
      <c r="B78" s="93" t="s">
        <v>908</v>
      </c>
      <c r="C78" s="92"/>
      <c r="D78" s="92" t="s">
        <v>909</v>
      </c>
      <c r="E78" s="92" t="s">
        <v>910</v>
      </c>
      <c r="F78" s="92" t="s">
        <v>911</v>
      </c>
      <c r="G78" s="95" t="s">
        <v>912</v>
      </c>
    </row>
    <row r="79" spans="1:8" s="56" customFormat="1" x14ac:dyDescent="0.25">
      <c r="A79" s="157">
        <v>21</v>
      </c>
      <c r="B79" s="157" t="s">
        <v>140</v>
      </c>
      <c r="C79" s="157"/>
      <c r="D79" s="157">
        <v>14</v>
      </c>
      <c r="E79" s="158">
        <v>8</v>
      </c>
      <c r="F79" s="159">
        <v>0</v>
      </c>
      <c r="G79" s="158">
        <f t="shared" ref="G79:G81" si="2">ROUND(D79*E79*(1-F79),2)</f>
        <v>112</v>
      </c>
    </row>
    <row r="80" spans="1:8" s="56" customFormat="1" x14ac:dyDescent="0.25">
      <c r="A80" s="157">
        <v>40</v>
      </c>
      <c r="B80" s="157" t="s">
        <v>110</v>
      </c>
      <c r="C80" s="157"/>
      <c r="D80" s="157">
        <v>10</v>
      </c>
      <c r="E80" s="158">
        <v>14.7</v>
      </c>
      <c r="F80" s="159">
        <v>0</v>
      </c>
      <c r="G80" s="158">
        <f t="shared" si="2"/>
        <v>147</v>
      </c>
    </row>
    <row r="81" spans="1:8" s="56" customFormat="1" x14ac:dyDescent="0.25">
      <c r="A81" s="157">
        <v>51</v>
      </c>
      <c r="B81" s="157" t="s">
        <v>124</v>
      </c>
      <c r="C81" s="157"/>
      <c r="D81" s="157">
        <v>3</v>
      </c>
      <c r="E81" s="158">
        <v>42.4</v>
      </c>
      <c r="F81" s="159">
        <v>0</v>
      </c>
      <c r="G81" s="158">
        <f t="shared" si="2"/>
        <v>127.2</v>
      </c>
    </row>
    <row r="82" spans="1:8" s="56" customFormat="1" x14ac:dyDescent="0.25">
      <c r="A82" s="68"/>
      <c r="B82" s="68"/>
      <c r="C82" s="68"/>
      <c r="D82" s="68"/>
      <c r="E82" s="68"/>
      <c r="F82" s="68"/>
      <c r="G82" s="94"/>
    </row>
    <row r="83" spans="1:8" s="56" customFormat="1" ht="15" customHeight="1" x14ac:dyDescent="0.25">
      <c r="A83" s="68"/>
      <c r="B83" s="68"/>
      <c r="C83" s="68"/>
      <c r="D83" s="68"/>
      <c r="E83" s="68"/>
      <c r="F83" s="160" t="s">
        <v>913</v>
      </c>
      <c r="G83" s="156">
        <f>SUM(G79:G82)</f>
        <v>386.2</v>
      </c>
    </row>
    <row r="84" spans="1:8" s="56" customFormat="1" ht="15" customHeight="1" x14ac:dyDescent="0.25">
      <c r="A84" s="68"/>
      <c r="B84" s="68"/>
      <c r="C84" s="68"/>
      <c r="D84" s="68"/>
      <c r="E84" s="68"/>
      <c r="F84" s="160" t="s">
        <v>914</v>
      </c>
      <c r="G84" s="156">
        <v>6.88</v>
      </c>
    </row>
    <row r="85" spans="1:8" s="56" customFormat="1" ht="15" customHeight="1" x14ac:dyDescent="0.25">
      <c r="A85" s="68"/>
      <c r="B85" s="68"/>
      <c r="C85" s="68"/>
      <c r="D85" s="68"/>
      <c r="E85" s="68"/>
      <c r="F85" s="160" t="s">
        <v>915</v>
      </c>
      <c r="G85" s="156">
        <f>G83+G84</f>
        <v>393.08</v>
      </c>
    </row>
    <row r="86" spans="1:8" s="56" customFormat="1" x14ac:dyDescent="0.25">
      <c r="A86" s="68"/>
      <c r="B86" s="68"/>
      <c r="C86" s="68"/>
      <c r="D86" s="68"/>
      <c r="E86" s="68"/>
      <c r="F86" s="68"/>
      <c r="G86" s="94"/>
    </row>
    <row r="87" spans="1:8" s="56" customFormat="1" ht="12.75" customHeight="1" x14ac:dyDescent="0.25">
      <c r="A87" s="153" t="s">
        <v>898</v>
      </c>
      <c r="B87" s="68" t="s">
        <v>55</v>
      </c>
      <c r="C87" s="68"/>
      <c r="D87" s="153" t="s">
        <v>899</v>
      </c>
      <c r="E87" s="68" t="s">
        <v>55</v>
      </c>
      <c r="F87" s="68"/>
      <c r="G87" s="94"/>
      <c r="H87" s="59"/>
    </row>
    <row r="88" spans="1:8" s="56" customFormat="1" ht="12.75" customHeight="1" x14ac:dyDescent="0.25">
      <c r="A88" s="68"/>
      <c r="B88" s="254" t="s">
        <v>54</v>
      </c>
      <c r="C88" s="254"/>
      <c r="D88" s="68"/>
      <c r="E88" s="254" t="s">
        <v>54</v>
      </c>
      <c r="F88" s="254"/>
      <c r="G88" s="254"/>
      <c r="H88" s="59"/>
    </row>
    <row r="89" spans="1:8" s="56" customFormat="1" ht="12.75" customHeight="1" x14ac:dyDescent="0.25">
      <c r="A89" s="68"/>
      <c r="B89" s="68" t="s">
        <v>53</v>
      </c>
      <c r="C89" s="68"/>
      <c r="D89" s="68"/>
      <c r="E89" s="68" t="s">
        <v>53</v>
      </c>
      <c r="F89" s="68"/>
      <c r="G89" s="94"/>
      <c r="H89" s="59"/>
    </row>
    <row r="90" spans="1:8" s="56" customFormat="1" ht="12.75" customHeight="1" x14ac:dyDescent="0.25">
      <c r="A90" s="68"/>
      <c r="B90" s="127">
        <v>4980</v>
      </c>
      <c r="C90" s="61"/>
      <c r="D90" s="61"/>
      <c r="E90" s="127">
        <v>4980</v>
      </c>
      <c r="F90" s="68"/>
      <c r="G90" s="94"/>
      <c r="H90" s="59"/>
    </row>
    <row r="91" spans="1:8" s="56" customFormat="1" ht="12.75" customHeight="1" x14ac:dyDescent="0.25">
      <c r="A91" s="68"/>
      <c r="B91" s="127"/>
      <c r="C91" s="61"/>
      <c r="D91" s="61"/>
      <c r="E91" s="68"/>
      <c r="F91" s="68"/>
      <c r="G91" s="94"/>
    </row>
    <row r="92" spans="1:8" s="56" customFormat="1" ht="15" customHeight="1" x14ac:dyDescent="0.25">
      <c r="A92" s="92" t="s">
        <v>900</v>
      </c>
      <c r="B92" s="92" t="s">
        <v>901</v>
      </c>
      <c r="C92" s="92" t="s">
        <v>902</v>
      </c>
      <c r="D92" s="92" t="s">
        <v>903</v>
      </c>
      <c r="E92" s="92" t="s">
        <v>904</v>
      </c>
      <c r="F92" s="92" t="s">
        <v>905</v>
      </c>
      <c r="G92" s="95" t="s">
        <v>906</v>
      </c>
    </row>
    <row r="93" spans="1:8" s="59" customFormat="1" x14ac:dyDescent="0.25">
      <c r="A93" s="154">
        <v>10485</v>
      </c>
      <c r="B93" s="154" t="s">
        <v>538</v>
      </c>
      <c r="C93" s="154" t="s">
        <v>157</v>
      </c>
      <c r="D93" s="155">
        <v>41389</v>
      </c>
      <c r="E93" s="155">
        <v>41403</v>
      </c>
      <c r="F93" s="155">
        <v>41395</v>
      </c>
      <c r="G93" s="156" t="s">
        <v>86</v>
      </c>
    </row>
    <row r="94" spans="1:8" s="56" customFormat="1" x14ac:dyDescent="0.25">
      <c r="A94" s="68"/>
      <c r="B94" s="68"/>
      <c r="C94" s="68"/>
      <c r="D94" s="68"/>
      <c r="E94" s="68"/>
      <c r="F94" s="68"/>
      <c r="G94" s="94"/>
    </row>
    <row r="95" spans="1:8" s="56" customFormat="1" ht="15" customHeight="1" x14ac:dyDescent="0.25">
      <c r="A95" s="92" t="s">
        <v>907</v>
      </c>
      <c r="B95" s="93" t="s">
        <v>908</v>
      </c>
      <c r="C95" s="92"/>
      <c r="D95" s="92" t="s">
        <v>909</v>
      </c>
      <c r="E95" s="92" t="s">
        <v>910</v>
      </c>
      <c r="F95" s="92" t="s">
        <v>911</v>
      </c>
      <c r="G95" s="95" t="s">
        <v>912</v>
      </c>
    </row>
    <row r="96" spans="1:8" s="56" customFormat="1" x14ac:dyDescent="0.25">
      <c r="A96" s="157">
        <v>2</v>
      </c>
      <c r="B96" s="157" t="s">
        <v>97</v>
      </c>
      <c r="C96" s="157"/>
      <c r="D96" s="157">
        <v>20</v>
      </c>
      <c r="E96" s="158">
        <v>15.2</v>
      </c>
      <c r="F96" s="159">
        <v>0.10000000149011612</v>
      </c>
      <c r="G96" s="158">
        <f t="shared" ref="G96:G99" si="3">ROUND(D96*E96*(1-F96),2)</f>
        <v>273.60000000000002</v>
      </c>
    </row>
    <row r="97" spans="1:8" s="56" customFormat="1" x14ac:dyDescent="0.25">
      <c r="A97" s="157">
        <v>3</v>
      </c>
      <c r="B97" s="157" t="s">
        <v>156</v>
      </c>
      <c r="C97" s="157"/>
      <c r="D97" s="157">
        <v>20</v>
      </c>
      <c r="E97" s="158">
        <v>8</v>
      </c>
      <c r="F97" s="159">
        <v>0.10000000149011612</v>
      </c>
      <c r="G97" s="158">
        <f t="shared" si="3"/>
        <v>144</v>
      </c>
    </row>
    <row r="98" spans="1:8" s="56" customFormat="1" x14ac:dyDescent="0.25">
      <c r="A98" s="157">
        <v>55</v>
      </c>
      <c r="B98" s="157" t="s">
        <v>155</v>
      </c>
      <c r="C98" s="157"/>
      <c r="D98" s="157">
        <v>30</v>
      </c>
      <c r="E98" s="158">
        <v>19.2</v>
      </c>
      <c r="F98" s="159">
        <v>0.10000000149011612</v>
      </c>
      <c r="G98" s="158">
        <f t="shared" si="3"/>
        <v>518.4</v>
      </c>
    </row>
    <row r="99" spans="1:8" s="56" customFormat="1" x14ac:dyDescent="0.25">
      <c r="A99" s="157">
        <v>70</v>
      </c>
      <c r="B99" s="157" t="s">
        <v>154</v>
      </c>
      <c r="C99" s="157"/>
      <c r="D99" s="157">
        <v>60</v>
      </c>
      <c r="E99" s="158">
        <v>12</v>
      </c>
      <c r="F99" s="159">
        <v>0.10000000149011612</v>
      </c>
      <c r="G99" s="158">
        <f t="shared" si="3"/>
        <v>648</v>
      </c>
    </row>
    <row r="100" spans="1:8" s="56" customFormat="1" x14ac:dyDescent="0.25">
      <c r="A100" s="68"/>
      <c r="B100" s="68"/>
      <c r="C100" s="68"/>
      <c r="D100" s="68"/>
      <c r="E100" s="68"/>
      <c r="F100" s="68"/>
      <c r="G100" s="94"/>
    </row>
    <row r="101" spans="1:8" s="56" customFormat="1" ht="15" customHeight="1" x14ac:dyDescent="0.25">
      <c r="A101" s="68"/>
      <c r="B101" s="68"/>
      <c r="C101" s="68"/>
      <c r="D101" s="68"/>
      <c r="E101" s="68"/>
      <c r="F101" s="160" t="s">
        <v>913</v>
      </c>
      <c r="G101" s="156">
        <f>SUM(G96:G100)</f>
        <v>1584</v>
      </c>
    </row>
    <row r="102" spans="1:8" s="56" customFormat="1" ht="15" customHeight="1" x14ac:dyDescent="0.25">
      <c r="A102" s="68"/>
      <c r="B102" s="68"/>
      <c r="C102" s="68"/>
      <c r="D102" s="68"/>
      <c r="E102" s="68"/>
      <c r="F102" s="160" t="s">
        <v>914</v>
      </c>
      <c r="G102" s="156">
        <v>64.45</v>
      </c>
    </row>
    <row r="103" spans="1:8" s="56" customFormat="1" ht="15" customHeight="1" x14ac:dyDescent="0.25">
      <c r="A103" s="68"/>
      <c r="B103" s="68"/>
      <c r="C103" s="68"/>
      <c r="D103" s="68"/>
      <c r="E103" s="68"/>
      <c r="F103" s="160" t="s">
        <v>915</v>
      </c>
      <c r="G103" s="156">
        <f>G101+G102</f>
        <v>1648.45</v>
      </c>
    </row>
    <row r="104" spans="1:8" s="56" customFormat="1" x14ac:dyDescent="0.25">
      <c r="A104" s="68"/>
      <c r="B104" s="68"/>
      <c r="C104" s="68"/>
      <c r="D104" s="68"/>
      <c r="E104" s="68"/>
      <c r="F104" s="68"/>
      <c r="G104" s="94"/>
    </row>
    <row r="105" spans="1:8" s="56" customFormat="1" ht="12.75" customHeight="1" x14ac:dyDescent="0.25">
      <c r="A105" s="153" t="s">
        <v>898</v>
      </c>
      <c r="B105" s="68" t="s">
        <v>64</v>
      </c>
      <c r="C105" s="68"/>
      <c r="D105" s="153" t="s">
        <v>899</v>
      </c>
      <c r="E105" s="68" t="s">
        <v>64</v>
      </c>
      <c r="F105" s="68"/>
      <c r="G105" s="94"/>
      <c r="H105" s="59"/>
    </row>
    <row r="106" spans="1:8" s="56" customFormat="1" ht="12.75" customHeight="1" x14ac:dyDescent="0.25">
      <c r="A106" s="68"/>
      <c r="B106" s="254" t="s">
        <v>63</v>
      </c>
      <c r="C106" s="254"/>
      <c r="D106" s="68"/>
      <c r="E106" s="254" t="s">
        <v>63</v>
      </c>
      <c r="F106" s="254"/>
      <c r="G106" s="254"/>
      <c r="H106" s="59"/>
    </row>
    <row r="107" spans="1:8" s="56" customFormat="1" ht="12.75" customHeight="1" x14ac:dyDescent="0.25">
      <c r="A107" s="68"/>
      <c r="B107" s="68" t="s">
        <v>62</v>
      </c>
      <c r="C107" s="68"/>
      <c r="D107" s="68"/>
      <c r="E107" s="68" t="s">
        <v>62</v>
      </c>
      <c r="F107" s="68"/>
      <c r="G107" s="94"/>
      <c r="H107" s="59"/>
    </row>
    <row r="108" spans="1:8" s="56" customFormat="1" ht="12.75" customHeight="1" x14ac:dyDescent="0.25">
      <c r="A108" s="68"/>
      <c r="B108" s="127">
        <v>5022</v>
      </c>
      <c r="C108" s="61"/>
      <c r="D108" s="61"/>
      <c r="E108" s="127">
        <v>5022</v>
      </c>
      <c r="F108" s="68"/>
      <c r="G108" s="94"/>
      <c r="H108" s="59"/>
    </row>
    <row r="109" spans="1:8" s="56" customFormat="1" ht="12.75" customHeight="1" x14ac:dyDescent="0.25">
      <c r="A109" s="68"/>
      <c r="B109" s="127"/>
      <c r="C109" s="61"/>
      <c r="D109" s="61"/>
      <c r="E109" s="68"/>
      <c r="F109" s="68"/>
      <c r="G109" s="94"/>
    </row>
    <row r="110" spans="1:8" s="56" customFormat="1" ht="15" customHeight="1" x14ac:dyDescent="0.25">
      <c r="A110" s="92" t="s">
        <v>900</v>
      </c>
      <c r="B110" s="92" t="s">
        <v>901</v>
      </c>
      <c r="C110" s="92" t="s">
        <v>902</v>
      </c>
      <c r="D110" s="92" t="s">
        <v>903</v>
      </c>
      <c r="E110" s="92" t="s">
        <v>904</v>
      </c>
      <c r="F110" s="92" t="s">
        <v>905</v>
      </c>
      <c r="G110" s="95" t="s">
        <v>906</v>
      </c>
    </row>
    <row r="111" spans="1:8" s="59" customFormat="1" x14ac:dyDescent="0.25">
      <c r="A111" s="154">
        <v>10486</v>
      </c>
      <c r="B111" s="154" t="s">
        <v>534</v>
      </c>
      <c r="C111" s="154" t="s">
        <v>99</v>
      </c>
      <c r="D111" s="155">
        <v>41390</v>
      </c>
      <c r="E111" s="155">
        <v>41418</v>
      </c>
      <c r="F111" s="155">
        <v>41397</v>
      </c>
      <c r="G111" s="156" t="s">
        <v>86</v>
      </c>
    </row>
    <row r="112" spans="1:8" s="56" customFormat="1" x14ac:dyDescent="0.25">
      <c r="A112" s="68"/>
      <c r="B112" s="68"/>
      <c r="C112" s="68"/>
      <c r="D112" s="68"/>
      <c r="E112" s="68"/>
      <c r="F112" s="68"/>
      <c r="G112" s="94"/>
    </row>
    <row r="113" spans="1:8" s="56" customFormat="1" ht="15" customHeight="1" x14ac:dyDescent="0.25">
      <c r="A113" s="92" t="s">
        <v>907</v>
      </c>
      <c r="B113" s="93" t="s">
        <v>908</v>
      </c>
      <c r="C113" s="92"/>
      <c r="D113" s="92" t="s">
        <v>909</v>
      </c>
      <c r="E113" s="92" t="s">
        <v>910</v>
      </c>
      <c r="F113" s="92" t="s">
        <v>911</v>
      </c>
      <c r="G113" s="95" t="s">
        <v>912</v>
      </c>
    </row>
    <row r="114" spans="1:8" s="56" customFormat="1" x14ac:dyDescent="0.25">
      <c r="A114" s="157">
        <v>11</v>
      </c>
      <c r="B114" s="157" t="s">
        <v>143</v>
      </c>
      <c r="C114" s="157"/>
      <c r="D114" s="157">
        <v>5</v>
      </c>
      <c r="E114" s="158">
        <v>16.8</v>
      </c>
      <c r="F114" s="159">
        <v>0</v>
      </c>
      <c r="G114" s="158">
        <f t="shared" ref="G114:G116" si="4">ROUND(D114*E114*(1-F114),2)</f>
        <v>84</v>
      </c>
    </row>
    <row r="115" spans="1:8" s="56" customFormat="1" x14ac:dyDescent="0.25">
      <c r="A115" s="157">
        <v>51</v>
      </c>
      <c r="B115" s="157" t="s">
        <v>124</v>
      </c>
      <c r="C115" s="157"/>
      <c r="D115" s="157">
        <v>25</v>
      </c>
      <c r="E115" s="158">
        <v>42.4</v>
      </c>
      <c r="F115" s="159">
        <v>0</v>
      </c>
      <c r="G115" s="158">
        <f t="shared" si="4"/>
        <v>1060</v>
      </c>
    </row>
    <row r="116" spans="1:8" s="56" customFormat="1" x14ac:dyDescent="0.25">
      <c r="A116" s="157">
        <v>74</v>
      </c>
      <c r="B116" s="157" t="s">
        <v>168</v>
      </c>
      <c r="C116" s="157"/>
      <c r="D116" s="157">
        <v>16</v>
      </c>
      <c r="E116" s="158">
        <v>8</v>
      </c>
      <c r="F116" s="159">
        <v>0</v>
      </c>
      <c r="G116" s="158">
        <f t="shared" si="4"/>
        <v>128</v>
      </c>
    </row>
    <row r="117" spans="1:8" s="56" customFormat="1" x14ac:dyDescent="0.25">
      <c r="A117" s="68"/>
      <c r="B117" s="68"/>
      <c r="C117" s="68"/>
      <c r="D117" s="68"/>
      <c r="E117" s="68"/>
      <c r="F117" s="68"/>
      <c r="G117" s="94"/>
    </row>
    <row r="118" spans="1:8" s="56" customFormat="1" ht="15" customHeight="1" x14ac:dyDescent="0.25">
      <c r="A118" s="68"/>
      <c r="B118" s="68"/>
      <c r="C118" s="68"/>
      <c r="D118" s="68"/>
      <c r="E118" s="68"/>
      <c r="F118" s="160" t="s">
        <v>913</v>
      </c>
      <c r="G118" s="156">
        <f>SUM(G114:G117)</f>
        <v>1272</v>
      </c>
    </row>
    <row r="119" spans="1:8" s="56" customFormat="1" ht="15" customHeight="1" x14ac:dyDescent="0.25">
      <c r="A119" s="68"/>
      <c r="B119" s="68"/>
      <c r="C119" s="68"/>
      <c r="D119" s="68"/>
      <c r="E119" s="68"/>
      <c r="F119" s="160" t="s">
        <v>914</v>
      </c>
      <c r="G119" s="156">
        <v>30.53</v>
      </c>
    </row>
    <row r="120" spans="1:8" s="56" customFormat="1" ht="15" customHeight="1" x14ac:dyDescent="0.25">
      <c r="A120" s="68"/>
      <c r="B120" s="68"/>
      <c r="C120" s="68"/>
      <c r="D120" s="68"/>
      <c r="E120" s="68"/>
      <c r="F120" s="160" t="s">
        <v>915</v>
      </c>
      <c r="G120" s="156">
        <f>G118+G119</f>
        <v>1302.53</v>
      </c>
    </row>
    <row r="121" spans="1:8" s="56" customFormat="1" x14ac:dyDescent="0.25">
      <c r="A121" s="68"/>
      <c r="B121" s="68"/>
      <c r="C121" s="68"/>
      <c r="D121" s="68"/>
      <c r="E121" s="68"/>
      <c r="F121" s="68"/>
      <c r="G121" s="94"/>
    </row>
    <row r="122" spans="1:8" s="56" customFormat="1" ht="12.75" customHeight="1" x14ac:dyDescent="0.25">
      <c r="A122" s="153" t="s">
        <v>898</v>
      </c>
      <c r="B122" s="68" t="s">
        <v>44</v>
      </c>
      <c r="C122" s="68"/>
      <c r="D122" s="153" t="s">
        <v>899</v>
      </c>
      <c r="E122" s="68" t="s">
        <v>44</v>
      </c>
      <c r="F122" s="68"/>
      <c r="G122" s="94"/>
      <c r="H122" s="59"/>
    </row>
    <row r="123" spans="1:8" s="56" customFormat="1" ht="12.75" customHeight="1" x14ac:dyDescent="0.25">
      <c r="A123" s="68"/>
      <c r="B123" s="254" t="s">
        <v>43</v>
      </c>
      <c r="C123" s="254"/>
      <c r="D123" s="68"/>
      <c r="E123" s="254" t="s">
        <v>43</v>
      </c>
      <c r="F123" s="254"/>
      <c r="G123" s="254"/>
      <c r="H123" s="59"/>
    </row>
    <row r="124" spans="1:8" s="56" customFormat="1" ht="12.75" customHeight="1" x14ac:dyDescent="0.25">
      <c r="A124" s="68"/>
      <c r="B124" s="68" t="s">
        <v>42</v>
      </c>
      <c r="C124" s="68"/>
      <c r="D124" s="68"/>
      <c r="E124" s="68" t="s">
        <v>42</v>
      </c>
      <c r="F124" s="68"/>
      <c r="G124" s="94"/>
      <c r="H124" s="59"/>
    </row>
    <row r="125" spans="1:8" s="56" customFormat="1" ht="12.75" customHeight="1" x14ac:dyDescent="0.25">
      <c r="A125" s="68"/>
      <c r="B125" s="127" t="s">
        <v>41</v>
      </c>
      <c r="C125" s="61"/>
      <c r="D125" s="61"/>
      <c r="E125" s="127" t="s">
        <v>41</v>
      </c>
      <c r="F125" s="68"/>
      <c r="G125" s="94"/>
      <c r="H125" s="59"/>
    </row>
    <row r="126" spans="1:8" s="56" customFormat="1" ht="12.75" customHeight="1" x14ac:dyDescent="0.25">
      <c r="A126" s="68"/>
      <c r="B126" s="127"/>
      <c r="C126" s="61"/>
      <c r="D126" s="61"/>
      <c r="E126" s="68"/>
      <c r="F126" s="68"/>
      <c r="G126" s="94"/>
    </row>
    <row r="127" spans="1:8" s="56" customFormat="1" ht="15" customHeight="1" x14ac:dyDescent="0.25">
      <c r="A127" s="92" t="s">
        <v>900</v>
      </c>
      <c r="B127" s="92" t="s">
        <v>901</v>
      </c>
      <c r="C127" s="92" t="s">
        <v>902</v>
      </c>
      <c r="D127" s="92" t="s">
        <v>903</v>
      </c>
      <c r="E127" s="92" t="s">
        <v>904</v>
      </c>
      <c r="F127" s="92" t="s">
        <v>905</v>
      </c>
      <c r="G127" s="95" t="s">
        <v>906</v>
      </c>
    </row>
    <row r="128" spans="1:8" s="59" customFormat="1" x14ac:dyDescent="0.25">
      <c r="A128" s="154">
        <v>10487</v>
      </c>
      <c r="B128" s="154" t="s">
        <v>537</v>
      </c>
      <c r="C128" s="154" t="s">
        <v>106</v>
      </c>
      <c r="D128" s="155">
        <v>41390</v>
      </c>
      <c r="E128" s="155">
        <v>41418</v>
      </c>
      <c r="F128" s="155">
        <v>41392</v>
      </c>
      <c r="G128" s="156" t="s">
        <v>86</v>
      </c>
    </row>
    <row r="129" spans="1:8" s="56" customFormat="1" x14ac:dyDescent="0.25">
      <c r="A129" s="68"/>
      <c r="B129" s="68"/>
      <c r="C129" s="68"/>
      <c r="D129" s="68"/>
      <c r="E129" s="68"/>
      <c r="F129" s="68"/>
      <c r="G129" s="94"/>
    </row>
    <row r="130" spans="1:8" s="56" customFormat="1" ht="15" customHeight="1" x14ac:dyDescent="0.25">
      <c r="A130" s="92" t="s">
        <v>907</v>
      </c>
      <c r="B130" s="93" t="s">
        <v>908</v>
      </c>
      <c r="C130" s="92"/>
      <c r="D130" s="92" t="s">
        <v>909</v>
      </c>
      <c r="E130" s="92" t="s">
        <v>910</v>
      </c>
      <c r="F130" s="92" t="s">
        <v>911</v>
      </c>
      <c r="G130" s="95" t="s">
        <v>912</v>
      </c>
    </row>
    <row r="131" spans="1:8" s="56" customFormat="1" x14ac:dyDescent="0.25">
      <c r="A131" s="157">
        <v>19</v>
      </c>
      <c r="B131" s="157" t="s">
        <v>121</v>
      </c>
      <c r="C131" s="157"/>
      <c r="D131" s="157">
        <v>5</v>
      </c>
      <c r="E131" s="158">
        <v>7.3</v>
      </c>
      <c r="F131" s="159">
        <v>0</v>
      </c>
      <c r="G131" s="158">
        <f t="shared" ref="G131:G133" si="5">ROUND(D131*E131*(1-F131),2)</f>
        <v>36.5</v>
      </c>
    </row>
    <row r="132" spans="1:8" s="56" customFormat="1" x14ac:dyDescent="0.25">
      <c r="A132" s="157">
        <v>26</v>
      </c>
      <c r="B132" s="157" t="s">
        <v>137</v>
      </c>
      <c r="C132" s="157"/>
      <c r="D132" s="157">
        <v>30</v>
      </c>
      <c r="E132" s="158">
        <v>24.9</v>
      </c>
      <c r="F132" s="159">
        <v>0</v>
      </c>
      <c r="G132" s="158">
        <f t="shared" si="5"/>
        <v>747</v>
      </c>
    </row>
    <row r="133" spans="1:8" s="56" customFormat="1" x14ac:dyDescent="0.25">
      <c r="A133" s="157">
        <v>54</v>
      </c>
      <c r="B133" s="157" t="s">
        <v>136</v>
      </c>
      <c r="C133" s="157"/>
      <c r="D133" s="157">
        <v>24</v>
      </c>
      <c r="E133" s="158">
        <v>5.9</v>
      </c>
      <c r="F133" s="159">
        <v>0.25</v>
      </c>
      <c r="G133" s="158">
        <f t="shared" si="5"/>
        <v>106.2</v>
      </c>
    </row>
    <row r="134" spans="1:8" s="56" customFormat="1" x14ac:dyDescent="0.25">
      <c r="A134" s="68"/>
      <c r="B134" s="68"/>
      <c r="C134" s="68"/>
      <c r="D134" s="68"/>
      <c r="E134" s="68"/>
      <c r="F134" s="68"/>
      <c r="G134" s="94"/>
    </row>
    <row r="135" spans="1:8" s="56" customFormat="1" ht="15" customHeight="1" x14ac:dyDescent="0.25">
      <c r="A135" s="68"/>
      <c r="B135" s="68"/>
      <c r="C135" s="68"/>
      <c r="D135" s="68"/>
      <c r="E135" s="68"/>
      <c r="F135" s="160" t="s">
        <v>913</v>
      </c>
      <c r="G135" s="156">
        <f>SUM(G131:G134)</f>
        <v>889.7</v>
      </c>
    </row>
    <row r="136" spans="1:8" s="56" customFormat="1" ht="15" customHeight="1" x14ac:dyDescent="0.25">
      <c r="A136" s="68"/>
      <c r="B136" s="68"/>
      <c r="C136" s="68"/>
      <c r="D136" s="68"/>
      <c r="E136" s="68"/>
      <c r="F136" s="160" t="s">
        <v>914</v>
      </c>
      <c r="G136" s="156">
        <v>71.069999999999993</v>
      </c>
    </row>
    <row r="137" spans="1:8" s="56" customFormat="1" ht="15" customHeight="1" x14ac:dyDescent="0.25">
      <c r="A137" s="68"/>
      <c r="B137" s="68"/>
      <c r="C137" s="68"/>
      <c r="D137" s="68"/>
      <c r="E137" s="68"/>
      <c r="F137" s="160" t="s">
        <v>915</v>
      </c>
      <c r="G137" s="156">
        <f>G135+G136</f>
        <v>960.77</v>
      </c>
    </row>
    <row r="138" spans="1:8" s="56" customFormat="1" x14ac:dyDescent="0.25">
      <c r="A138" s="68"/>
      <c r="B138" s="68"/>
      <c r="C138" s="68"/>
      <c r="D138" s="68"/>
      <c r="E138" s="68"/>
      <c r="F138" s="68"/>
      <c r="G138" s="94"/>
    </row>
    <row r="139" spans="1:8" s="56" customFormat="1" ht="12.75" customHeight="1" x14ac:dyDescent="0.25">
      <c r="A139" s="153" t="s">
        <v>898</v>
      </c>
      <c r="B139" s="68" t="s">
        <v>67</v>
      </c>
      <c r="C139" s="68"/>
      <c r="D139" s="153" t="s">
        <v>899</v>
      </c>
      <c r="E139" s="68" t="s">
        <v>67</v>
      </c>
      <c r="F139" s="68"/>
      <c r="G139" s="94"/>
      <c r="H139" s="59"/>
    </row>
    <row r="140" spans="1:8" s="56" customFormat="1" ht="12.75" customHeight="1" x14ac:dyDescent="0.25">
      <c r="A140" s="68"/>
      <c r="B140" s="254" t="s">
        <v>66</v>
      </c>
      <c r="C140" s="254"/>
      <c r="D140" s="68"/>
      <c r="E140" s="254" t="s">
        <v>66</v>
      </c>
      <c r="F140" s="254"/>
      <c r="G140" s="254"/>
      <c r="H140" s="59"/>
    </row>
    <row r="141" spans="1:8" s="56" customFormat="1" ht="12.75" customHeight="1" x14ac:dyDescent="0.25">
      <c r="A141" s="68"/>
      <c r="B141" s="68" t="s">
        <v>65</v>
      </c>
      <c r="C141" s="68"/>
      <c r="D141" s="68"/>
      <c r="E141" s="68" t="s">
        <v>65</v>
      </c>
      <c r="F141" s="68"/>
      <c r="G141" s="94"/>
      <c r="H141" s="59"/>
    </row>
    <row r="142" spans="1:8" s="56" customFormat="1" ht="12.75" customHeight="1" x14ac:dyDescent="0.25">
      <c r="A142" s="68"/>
      <c r="B142" s="127">
        <v>80805</v>
      </c>
      <c r="C142" s="61"/>
      <c r="D142" s="61"/>
      <c r="E142" s="127">
        <v>80805</v>
      </c>
      <c r="F142" s="68"/>
      <c r="G142" s="94"/>
      <c r="H142" s="59"/>
    </row>
    <row r="143" spans="1:8" s="56" customFormat="1" ht="12.75" customHeight="1" x14ac:dyDescent="0.25">
      <c r="A143" s="68"/>
      <c r="B143" s="127"/>
      <c r="C143" s="61"/>
      <c r="D143" s="61"/>
      <c r="E143" s="68"/>
      <c r="F143" s="68"/>
      <c r="G143" s="94"/>
    </row>
    <row r="144" spans="1:8" s="56" customFormat="1" ht="15" customHeight="1" x14ac:dyDescent="0.25">
      <c r="A144" s="92" t="s">
        <v>900</v>
      </c>
      <c r="B144" s="92" t="s">
        <v>901</v>
      </c>
      <c r="C144" s="92" t="s">
        <v>902</v>
      </c>
      <c r="D144" s="92" t="s">
        <v>903</v>
      </c>
      <c r="E144" s="92" t="s">
        <v>904</v>
      </c>
      <c r="F144" s="92" t="s">
        <v>905</v>
      </c>
      <c r="G144" s="95" t="s">
        <v>906</v>
      </c>
    </row>
    <row r="145" spans="1:8" s="59" customFormat="1" x14ac:dyDescent="0.25">
      <c r="A145" s="154">
        <v>10488</v>
      </c>
      <c r="B145" s="154" t="s">
        <v>536</v>
      </c>
      <c r="C145" s="154" t="s">
        <v>125</v>
      </c>
      <c r="D145" s="155">
        <v>41391</v>
      </c>
      <c r="E145" s="155">
        <v>41419</v>
      </c>
      <c r="F145" s="155">
        <v>41397</v>
      </c>
      <c r="G145" s="156" t="s">
        <v>86</v>
      </c>
    </row>
    <row r="146" spans="1:8" s="56" customFormat="1" x14ac:dyDescent="0.25">
      <c r="A146" s="68"/>
      <c r="B146" s="68"/>
      <c r="C146" s="68"/>
      <c r="D146" s="68"/>
      <c r="E146" s="68"/>
      <c r="F146" s="68"/>
      <c r="G146" s="94"/>
    </row>
    <row r="147" spans="1:8" s="56" customFormat="1" ht="15" customHeight="1" x14ac:dyDescent="0.25">
      <c r="A147" s="92" t="s">
        <v>907</v>
      </c>
      <c r="B147" s="93" t="s">
        <v>908</v>
      </c>
      <c r="C147" s="92"/>
      <c r="D147" s="92" t="s">
        <v>909</v>
      </c>
      <c r="E147" s="92" t="s">
        <v>910</v>
      </c>
      <c r="F147" s="92" t="s">
        <v>911</v>
      </c>
      <c r="G147" s="95" t="s">
        <v>912</v>
      </c>
    </row>
    <row r="148" spans="1:8" s="56" customFormat="1" x14ac:dyDescent="0.25">
      <c r="A148" s="157">
        <v>59</v>
      </c>
      <c r="B148" s="157" t="s">
        <v>131</v>
      </c>
      <c r="C148" s="157"/>
      <c r="D148" s="157">
        <v>30</v>
      </c>
      <c r="E148" s="158">
        <v>44</v>
      </c>
      <c r="F148" s="159">
        <v>0</v>
      </c>
      <c r="G148" s="158">
        <f t="shared" ref="G148:G149" si="6">ROUND(D148*E148*(1-F148),2)</f>
        <v>1320</v>
      </c>
    </row>
    <row r="149" spans="1:8" s="56" customFormat="1" x14ac:dyDescent="0.25">
      <c r="A149" s="157">
        <v>73</v>
      </c>
      <c r="B149" s="157" t="s">
        <v>174</v>
      </c>
      <c r="C149" s="157"/>
      <c r="D149" s="157">
        <v>20</v>
      </c>
      <c r="E149" s="158">
        <v>12</v>
      </c>
      <c r="F149" s="159">
        <v>0.20000000298023224</v>
      </c>
      <c r="G149" s="158">
        <f t="shared" si="6"/>
        <v>192</v>
      </c>
    </row>
    <row r="150" spans="1:8" s="56" customFormat="1" x14ac:dyDescent="0.25">
      <c r="A150" s="68"/>
      <c r="B150" s="68"/>
      <c r="C150" s="68"/>
      <c r="D150" s="68"/>
      <c r="E150" s="68"/>
      <c r="F150" s="68"/>
      <c r="G150" s="94"/>
    </row>
    <row r="151" spans="1:8" s="56" customFormat="1" ht="15" customHeight="1" x14ac:dyDescent="0.25">
      <c r="A151" s="68"/>
      <c r="B151" s="68"/>
      <c r="C151" s="68"/>
      <c r="D151" s="68"/>
      <c r="E151" s="68"/>
      <c r="F151" s="160" t="s">
        <v>913</v>
      </c>
      <c r="G151" s="156">
        <f>SUM(G148:G150)</f>
        <v>1512</v>
      </c>
    </row>
    <row r="152" spans="1:8" s="56" customFormat="1" ht="15" customHeight="1" x14ac:dyDescent="0.25">
      <c r="A152" s="68"/>
      <c r="B152" s="68"/>
      <c r="C152" s="68"/>
      <c r="D152" s="68"/>
      <c r="E152" s="68"/>
      <c r="F152" s="160" t="s">
        <v>914</v>
      </c>
      <c r="G152" s="156">
        <v>4.93</v>
      </c>
    </row>
    <row r="153" spans="1:8" s="56" customFormat="1" ht="15" customHeight="1" x14ac:dyDescent="0.25">
      <c r="A153" s="68"/>
      <c r="B153" s="68"/>
      <c r="C153" s="68"/>
      <c r="D153" s="68"/>
      <c r="E153" s="68"/>
      <c r="F153" s="160" t="s">
        <v>915</v>
      </c>
      <c r="G153" s="156">
        <f>G151+G152</f>
        <v>1516.93</v>
      </c>
    </row>
    <row r="154" spans="1:8" s="56" customFormat="1" x14ac:dyDescent="0.25">
      <c r="A154" s="68"/>
      <c r="B154" s="68"/>
      <c r="C154" s="68"/>
      <c r="D154" s="68"/>
      <c r="E154" s="68"/>
      <c r="F154" s="68"/>
      <c r="G154" s="94"/>
    </row>
    <row r="155" spans="1:8" s="56" customFormat="1" ht="12.75" customHeight="1" x14ac:dyDescent="0.25">
      <c r="A155" s="153" t="s">
        <v>898</v>
      </c>
      <c r="B155" s="68" t="s">
        <v>992</v>
      </c>
      <c r="C155" s="68"/>
      <c r="D155" s="153" t="s">
        <v>899</v>
      </c>
      <c r="E155" s="68" t="s">
        <v>992</v>
      </c>
      <c r="F155" s="68"/>
      <c r="G155" s="94"/>
      <c r="H155" s="59"/>
    </row>
    <row r="156" spans="1:8" s="56" customFormat="1" ht="12.75" customHeight="1" x14ac:dyDescent="0.25">
      <c r="A156" s="68"/>
      <c r="B156" s="254" t="s">
        <v>49</v>
      </c>
      <c r="C156" s="254"/>
      <c r="D156" s="68"/>
      <c r="E156" s="254" t="s">
        <v>49</v>
      </c>
      <c r="F156" s="254"/>
      <c r="G156" s="254"/>
      <c r="H156" s="59"/>
    </row>
    <row r="157" spans="1:8" s="56" customFormat="1" ht="12.75" customHeight="1" x14ac:dyDescent="0.25">
      <c r="A157" s="68"/>
      <c r="B157" s="68" t="s">
        <v>48</v>
      </c>
      <c r="C157" s="68"/>
      <c r="D157" s="68"/>
      <c r="E157" s="68" t="s">
        <v>48</v>
      </c>
      <c r="F157" s="68"/>
      <c r="G157" s="94"/>
      <c r="H157" s="59"/>
    </row>
    <row r="158" spans="1:8" s="56" customFormat="1" ht="12.75" customHeight="1" x14ac:dyDescent="0.25">
      <c r="A158" s="68"/>
      <c r="B158" s="127">
        <v>5020</v>
      </c>
      <c r="C158" s="61"/>
      <c r="D158" s="61"/>
      <c r="E158" s="127">
        <v>5020</v>
      </c>
      <c r="F158" s="68"/>
      <c r="G158" s="94"/>
      <c r="H158" s="59"/>
    </row>
    <row r="159" spans="1:8" s="56" customFormat="1" ht="12.75" customHeight="1" x14ac:dyDescent="0.25">
      <c r="A159" s="68"/>
      <c r="B159" s="127"/>
      <c r="C159" s="61"/>
      <c r="D159" s="61"/>
      <c r="E159" s="68"/>
      <c r="F159" s="68"/>
      <c r="G159" s="94"/>
    </row>
    <row r="160" spans="1:8" s="56" customFormat="1" ht="15" customHeight="1" x14ac:dyDescent="0.25">
      <c r="A160" s="92" t="s">
        <v>900</v>
      </c>
      <c r="B160" s="92" t="s">
        <v>901</v>
      </c>
      <c r="C160" s="92" t="s">
        <v>902</v>
      </c>
      <c r="D160" s="92" t="s">
        <v>903</v>
      </c>
      <c r="E160" s="92" t="s">
        <v>904</v>
      </c>
      <c r="F160" s="92" t="s">
        <v>905</v>
      </c>
      <c r="G160" s="95" t="s">
        <v>906</v>
      </c>
    </row>
    <row r="161" spans="1:8" s="59" customFormat="1" x14ac:dyDescent="0.25">
      <c r="A161" s="154">
        <v>10489</v>
      </c>
      <c r="B161" s="154" t="s">
        <v>535</v>
      </c>
      <c r="C161" s="154" t="s">
        <v>144</v>
      </c>
      <c r="D161" s="155">
        <v>41392</v>
      </c>
      <c r="E161" s="155">
        <v>41420</v>
      </c>
      <c r="F161" s="155">
        <v>41404</v>
      </c>
      <c r="G161" s="156" t="s">
        <v>86</v>
      </c>
    </row>
    <row r="162" spans="1:8" s="56" customFormat="1" x14ac:dyDescent="0.25">
      <c r="A162" s="68"/>
      <c r="B162" s="68"/>
      <c r="C162" s="68"/>
      <c r="D162" s="68"/>
      <c r="E162" s="68"/>
      <c r="F162" s="68"/>
      <c r="G162" s="94"/>
    </row>
    <row r="163" spans="1:8" s="56" customFormat="1" ht="15" customHeight="1" x14ac:dyDescent="0.25">
      <c r="A163" s="92" t="s">
        <v>907</v>
      </c>
      <c r="B163" s="93" t="s">
        <v>908</v>
      </c>
      <c r="C163" s="92"/>
      <c r="D163" s="92" t="s">
        <v>909</v>
      </c>
      <c r="E163" s="92" t="s">
        <v>910</v>
      </c>
      <c r="F163" s="92" t="s">
        <v>911</v>
      </c>
      <c r="G163" s="95" t="s">
        <v>912</v>
      </c>
    </row>
    <row r="164" spans="1:8" s="56" customFormat="1" x14ac:dyDescent="0.25">
      <c r="A164" s="157">
        <v>11</v>
      </c>
      <c r="B164" s="157" t="s">
        <v>143</v>
      </c>
      <c r="C164" s="157"/>
      <c r="D164" s="157">
        <v>15</v>
      </c>
      <c r="E164" s="158">
        <v>16.8</v>
      </c>
      <c r="F164" s="159">
        <v>0.25</v>
      </c>
      <c r="G164" s="158">
        <f t="shared" ref="G164:G165" si="7">ROUND(D164*E164*(1-F164),2)</f>
        <v>189</v>
      </c>
    </row>
    <row r="165" spans="1:8" s="56" customFormat="1" x14ac:dyDescent="0.25">
      <c r="A165" s="157">
        <v>16</v>
      </c>
      <c r="B165" s="157" t="s">
        <v>96</v>
      </c>
      <c r="C165" s="157"/>
      <c r="D165" s="157">
        <v>18</v>
      </c>
      <c r="E165" s="158">
        <v>13.9</v>
      </c>
      <c r="F165" s="159">
        <v>0</v>
      </c>
      <c r="G165" s="158">
        <f t="shared" si="7"/>
        <v>250.2</v>
      </c>
    </row>
    <row r="166" spans="1:8" s="56" customFormat="1" x14ac:dyDescent="0.25">
      <c r="A166" s="68"/>
      <c r="B166" s="68"/>
      <c r="C166" s="68"/>
      <c r="D166" s="68"/>
      <c r="E166" s="68"/>
      <c r="F166" s="68"/>
      <c r="G166" s="94"/>
    </row>
    <row r="167" spans="1:8" s="56" customFormat="1" ht="15" customHeight="1" x14ac:dyDescent="0.25">
      <c r="A167" s="68"/>
      <c r="B167" s="68"/>
      <c r="C167" s="68"/>
      <c r="D167" s="68"/>
      <c r="E167" s="68"/>
      <c r="F167" s="160" t="s">
        <v>913</v>
      </c>
      <c r="G167" s="156">
        <f>SUM(G164:G166)</f>
        <v>439.2</v>
      </c>
    </row>
    <row r="168" spans="1:8" s="56" customFormat="1" ht="15" customHeight="1" x14ac:dyDescent="0.25">
      <c r="A168" s="68"/>
      <c r="B168" s="68"/>
      <c r="C168" s="68"/>
      <c r="D168" s="68"/>
      <c r="E168" s="68"/>
      <c r="F168" s="160" t="s">
        <v>914</v>
      </c>
      <c r="G168" s="156">
        <v>5.29</v>
      </c>
    </row>
    <row r="169" spans="1:8" s="56" customFormat="1" ht="15" customHeight="1" x14ac:dyDescent="0.25">
      <c r="A169" s="68"/>
      <c r="B169" s="68"/>
      <c r="C169" s="68"/>
      <c r="D169" s="68"/>
      <c r="E169" s="68"/>
      <c r="F169" s="160" t="s">
        <v>915</v>
      </c>
      <c r="G169" s="156">
        <f>G167+G168</f>
        <v>444.49</v>
      </c>
    </row>
    <row r="170" spans="1:8" s="56" customFormat="1" x14ac:dyDescent="0.25">
      <c r="A170" s="68"/>
      <c r="B170" s="68"/>
      <c r="C170" s="68"/>
      <c r="D170" s="68"/>
      <c r="E170" s="68"/>
      <c r="F170" s="68"/>
      <c r="G170" s="94"/>
    </row>
    <row r="171" spans="1:8" s="56" customFormat="1" ht="12.75" customHeight="1" x14ac:dyDescent="0.25">
      <c r="A171" s="153" t="s">
        <v>898</v>
      </c>
      <c r="B171" s="68" t="s">
        <v>64</v>
      </c>
      <c r="C171" s="68"/>
      <c r="D171" s="153" t="s">
        <v>899</v>
      </c>
      <c r="E171" s="68" t="s">
        <v>64</v>
      </c>
      <c r="F171" s="68"/>
      <c r="G171" s="94"/>
      <c r="H171" s="59"/>
    </row>
    <row r="172" spans="1:8" s="56" customFormat="1" ht="12.75" customHeight="1" x14ac:dyDescent="0.25">
      <c r="A172" s="68"/>
      <c r="B172" s="254" t="s">
        <v>63</v>
      </c>
      <c r="C172" s="254"/>
      <c r="D172" s="68"/>
      <c r="E172" s="254" t="s">
        <v>63</v>
      </c>
      <c r="F172" s="254"/>
      <c r="G172" s="254"/>
      <c r="H172" s="59"/>
    </row>
    <row r="173" spans="1:8" s="56" customFormat="1" ht="12.75" customHeight="1" x14ac:dyDescent="0.25">
      <c r="A173" s="68"/>
      <c r="B173" s="68" t="s">
        <v>62</v>
      </c>
      <c r="C173" s="68"/>
      <c r="D173" s="68"/>
      <c r="E173" s="68" t="s">
        <v>62</v>
      </c>
      <c r="F173" s="68"/>
      <c r="G173" s="94"/>
      <c r="H173" s="59"/>
    </row>
    <row r="174" spans="1:8" s="56" customFormat="1" ht="12.75" customHeight="1" x14ac:dyDescent="0.25">
      <c r="A174" s="68"/>
      <c r="B174" s="127">
        <v>5022</v>
      </c>
      <c r="C174" s="61"/>
      <c r="D174" s="61"/>
      <c r="E174" s="127">
        <v>5022</v>
      </c>
      <c r="F174" s="68"/>
      <c r="G174" s="94"/>
      <c r="H174" s="59"/>
    </row>
    <row r="175" spans="1:8" s="56" customFormat="1" ht="12.75" customHeight="1" x14ac:dyDescent="0.25">
      <c r="A175" s="68"/>
      <c r="B175" s="127"/>
      <c r="C175" s="61"/>
      <c r="D175" s="61"/>
      <c r="E175" s="68"/>
      <c r="F175" s="68"/>
      <c r="G175" s="94"/>
    </row>
    <row r="176" spans="1:8" s="56" customFormat="1" ht="15" customHeight="1" x14ac:dyDescent="0.25">
      <c r="A176" s="92" t="s">
        <v>900</v>
      </c>
      <c r="B176" s="92" t="s">
        <v>901</v>
      </c>
      <c r="C176" s="92" t="s">
        <v>902</v>
      </c>
      <c r="D176" s="92" t="s">
        <v>903</v>
      </c>
      <c r="E176" s="92" t="s">
        <v>904</v>
      </c>
      <c r="F176" s="92" t="s">
        <v>905</v>
      </c>
      <c r="G176" s="95" t="s">
        <v>906</v>
      </c>
    </row>
    <row r="177" spans="1:8" s="59" customFormat="1" x14ac:dyDescent="0.25">
      <c r="A177" s="154">
        <v>10490</v>
      </c>
      <c r="B177" s="154" t="s">
        <v>534</v>
      </c>
      <c r="C177" s="154" t="s">
        <v>87</v>
      </c>
      <c r="D177" s="155">
        <v>41395</v>
      </c>
      <c r="E177" s="155">
        <v>41423</v>
      </c>
      <c r="F177" s="155">
        <v>41398</v>
      </c>
      <c r="G177" s="156" t="s">
        <v>86</v>
      </c>
    </row>
    <row r="178" spans="1:8" s="56" customFormat="1" x14ac:dyDescent="0.25">
      <c r="A178" s="68"/>
      <c r="B178" s="68"/>
      <c r="C178" s="68"/>
      <c r="D178" s="68"/>
      <c r="E178" s="68"/>
      <c r="F178" s="68"/>
      <c r="G178" s="94"/>
    </row>
    <row r="179" spans="1:8" s="56" customFormat="1" ht="15" customHeight="1" x14ac:dyDescent="0.25">
      <c r="A179" s="92" t="s">
        <v>907</v>
      </c>
      <c r="B179" s="93" t="s">
        <v>908</v>
      </c>
      <c r="C179" s="92"/>
      <c r="D179" s="92" t="s">
        <v>909</v>
      </c>
      <c r="E179" s="92" t="s">
        <v>910</v>
      </c>
      <c r="F179" s="92" t="s">
        <v>911</v>
      </c>
      <c r="G179" s="95" t="s">
        <v>912</v>
      </c>
    </row>
    <row r="180" spans="1:8" s="56" customFormat="1" x14ac:dyDescent="0.25">
      <c r="A180" s="157">
        <v>59</v>
      </c>
      <c r="B180" s="157" t="s">
        <v>131</v>
      </c>
      <c r="C180" s="157"/>
      <c r="D180" s="157">
        <v>60</v>
      </c>
      <c r="E180" s="158">
        <v>44</v>
      </c>
      <c r="F180" s="159">
        <v>0</v>
      </c>
      <c r="G180" s="158">
        <f t="shared" ref="G180:G181" si="8">ROUND(D180*E180*(1-F180),2)</f>
        <v>2640</v>
      </c>
    </row>
    <row r="181" spans="1:8" s="56" customFormat="1" x14ac:dyDescent="0.25">
      <c r="A181" s="157">
        <v>68</v>
      </c>
      <c r="B181" s="157" t="s">
        <v>257</v>
      </c>
      <c r="C181" s="157"/>
      <c r="D181" s="157">
        <v>30</v>
      </c>
      <c r="E181" s="158">
        <v>10</v>
      </c>
      <c r="F181" s="159">
        <v>0</v>
      </c>
      <c r="G181" s="158">
        <f t="shared" si="8"/>
        <v>300</v>
      </c>
    </row>
    <row r="182" spans="1:8" s="56" customFormat="1" x14ac:dyDescent="0.25">
      <c r="A182" s="157">
        <v>75</v>
      </c>
      <c r="B182" s="157" t="s">
        <v>146</v>
      </c>
      <c r="C182" s="157"/>
      <c r="D182" s="157">
        <v>36</v>
      </c>
      <c r="E182" s="158">
        <v>6.2</v>
      </c>
      <c r="F182" s="159">
        <v>0</v>
      </c>
      <c r="G182" s="158">
        <v>223.2</v>
      </c>
    </row>
    <row r="183" spans="1:8" s="56" customFormat="1" x14ac:dyDescent="0.25">
      <c r="A183" s="68"/>
      <c r="B183" s="68"/>
      <c r="C183" s="68"/>
      <c r="D183" s="68"/>
      <c r="E183" s="68"/>
      <c r="F183" s="68"/>
      <c r="G183" s="94"/>
    </row>
    <row r="184" spans="1:8" s="56" customFormat="1" ht="15" customHeight="1" x14ac:dyDescent="0.25">
      <c r="A184" s="68"/>
      <c r="B184" s="68"/>
      <c r="C184" s="68"/>
      <c r="D184" s="68"/>
      <c r="E184" s="68"/>
      <c r="F184" s="160" t="s">
        <v>913</v>
      </c>
      <c r="G184" s="156">
        <f>SUM(G180:G183)</f>
        <v>3163.2</v>
      </c>
    </row>
    <row r="185" spans="1:8" s="56" customFormat="1" ht="15" customHeight="1" x14ac:dyDescent="0.25">
      <c r="A185" s="68"/>
      <c r="B185" s="68"/>
      <c r="C185" s="68"/>
      <c r="D185" s="68"/>
      <c r="E185" s="68"/>
      <c r="F185" s="160" t="s">
        <v>914</v>
      </c>
      <c r="G185" s="156">
        <v>210.19</v>
      </c>
    </row>
    <row r="186" spans="1:8" s="56" customFormat="1" ht="15" customHeight="1" x14ac:dyDescent="0.25">
      <c r="A186" s="68"/>
      <c r="B186" s="68"/>
      <c r="C186" s="68"/>
      <c r="D186" s="68"/>
      <c r="E186" s="68"/>
      <c r="F186" s="160" t="s">
        <v>915</v>
      </c>
      <c r="G186" s="156">
        <f>G184+G185</f>
        <v>3373.39</v>
      </c>
    </row>
    <row r="187" spans="1:8" s="56" customFormat="1" x14ac:dyDescent="0.25">
      <c r="A187" s="68"/>
      <c r="B187" s="68"/>
      <c r="C187" s="68"/>
      <c r="D187" s="68"/>
      <c r="E187" s="68"/>
      <c r="F187" s="68"/>
      <c r="G187" s="94"/>
    </row>
    <row r="188" spans="1:8" s="56" customFormat="1" ht="12.75" customHeight="1" x14ac:dyDescent="0.25">
      <c r="A188" s="153" t="s">
        <v>898</v>
      </c>
      <c r="B188" s="68" t="s">
        <v>173</v>
      </c>
      <c r="C188" s="68"/>
      <c r="D188" s="153" t="s">
        <v>899</v>
      </c>
      <c r="E188" s="68" t="s">
        <v>173</v>
      </c>
      <c r="F188" s="68"/>
      <c r="G188" s="94"/>
      <c r="H188" s="59"/>
    </row>
    <row r="189" spans="1:8" s="56" customFormat="1" ht="12.75" customHeight="1" x14ac:dyDescent="0.25">
      <c r="A189" s="68"/>
      <c r="B189" s="254" t="s">
        <v>475</v>
      </c>
      <c r="C189" s="254"/>
      <c r="D189" s="68"/>
      <c r="E189" s="254" t="s">
        <v>475</v>
      </c>
      <c r="F189" s="254"/>
      <c r="G189" s="254"/>
      <c r="H189" s="59"/>
    </row>
    <row r="190" spans="1:8" s="56" customFormat="1" ht="12.75" customHeight="1" x14ac:dyDescent="0.25">
      <c r="A190" s="68"/>
      <c r="B190" s="68" t="s">
        <v>45</v>
      </c>
      <c r="C190" s="68"/>
      <c r="D190" s="68"/>
      <c r="E190" s="68" t="s">
        <v>45</v>
      </c>
      <c r="F190" s="68"/>
      <c r="G190" s="94"/>
      <c r="H190" s="59"/>
    </row>
    <row r="191" spans="1:8" s="56" customFormat="1" ht="12.75" customHeight="1" x14ac:dyDescent="0.25">
      <c r="A191" s="68"/>
      <c r="B191" s="127">
        <v>1675</v>
      </c>
      <c r="C191" s="61"/>
      <c r="D191" s="61"/>
      <c r="E191" s="127">
        <v>1675</v>
      </c>
      <c r="F191" s="68"/>
      <c r="G191" s="94"/>
      <c r="H191" s="59"/>
    </row>
    <row r="192" spans="1:8" s="56" customFormat="1" ht="12.75" customHeight="1" x14ac:dyDescent="0.25">
      <c r="A192" s="68"/>
      <c r="B192" s="127"/>
      <c r="C192" s="61"/>
      <c r="D192" s="61"/>
      <c r="E192" s="68"/>
      <c r="F192" s="68"/>
      <c r="G192" s="94"/>
    </row>
    <row r="193" spans="1:8" s="56" customFormat="1" ht="15" customHeight="1" x14ac:dyDescent="0.25">
      <c r="A193" s="92" t="s">
        <v>900</v>
      </c>
      <c r="B193" s="92" t="s">
        <v>901</v>
      </c>
      <c r="C193" s="92" t="s">
        <v>902</v>
      </c>
      <c r="D193" s="92" t="s">
        <v>903</v>
      </c>
      <c r="E193" s="92" t="s">
        <v>904</v>
      </c>
      <c r="F193" s="92" t="s">
        <v>905</v>
      </c>
      <c r="G193" s="95" t="s">
        <v>906</v>
      </c>
    </row>
    <row r="194" spans="1:8" s="59" customFormat="1" x14ac:dyDescent="0.25">
      <c r="A194" s="154">
        <v>10491</v>
      </c>
      <c r="B194" s="154" t="s">
        <v>533</v>
      </c>
      <c r="C194" s="154" t="s">
        <v>125</v>
      </c>
      <c r="D194" s="155">
        <v>41395</v>
      </c>
      <c r="E194" s="155">
        <v>41423</v>
      </c>
      <c r="F194" s="155">
        <v>41403</v>
      </c>
      <c r="G194" s="156" t="s">
        <v>105</v>
      </c>
    </row>
    <row r="195" spans="1:8" s="56" customFormat="1" x14ac:dyDescent="0.25">
      <c r="A195" s="68"/>
      <c r="B195" s="68"/>
      <c r="C195" s="68"/>
      <c r="D195" s="68"/>
      <c r="E195" s="68"/>
      <c r="F195" s="68"/>
      <c r="G195" s="94"/>
    </row>
    <row r="196" spans="1:8" s="56" customFormat="1" ht="15" customHeight="1" x14ac:dyDescent="0.25">
      <c r="A196" s="92" t="s">
        <v>907</v>
      </c>
      <c r="B196" s="93" t="s">
        <v>908</v>
      </c>
      <c r="C196" s="92"/>
      <c r="D196" s="92" t="s">
        <v>909</v>
      </c>
      <c r="E196" s="92" t="s">
        <v>910</v>
      </c>
      <c r="F196" s="92" t="s">
        <v>911</v>
      </c>
      <c r="G196" s="95" t="s">
        <v>912</v>
      </c>
    </row>
    <row r="197" spans="1:8" s="56" customFormat="1" x14ac:dyDescent="0.25">
      <c r="A197" s="157">
        <v>44</v>
      </c>
      <c r="B197" s="157" t="s">
        <v>95</v>
      </c>
      <c r="C197" s="157"/>
      <c r="D197" s="157">
        <v>15</v>
      </c>
      <c r="E197" s="158">
        <v>15.5</v>
      </c>
      <c r="F197" s="159">
        <v>0.15000000596046448</v>
      </c>
      <c r="G197" s="158">
        <f t="shared" ref="G197:G198" si="9">ROUND(D197*E197*(1-F197),2)</f>
        <v>197.62</v>
      </c>
    </row>
    <row r="198" spans="1:8" s="56" customFormat="1" x14ac:dyDescent="0.25">
      <c r="A198" s="157">
        <v>77</v>
      </c>
      <c r="B198" s="157" t="s">
        <v>78</v>
      </c>
      <c r="C198" s="157"/>
      <c r="D198" s="157">
        <v>7</v>
      </c>
      <c r="E198" s="158">
        <v>10.4</v>
      </c>
      <c r="F198" s="159">
        <v>0.15000000596046448</v>
      </c>
      <c r="G198" s="158">
        <f t="shared" si="9"/>
        <v>61.88</v>
      </c>
    </row>
    <row r="199" spans="1:8" s="56" customFormat="1" x14ac:dyDescent="0.25">
      <c r="A199" s="68"/>
      <c r="B199" s="68"/>
      <c r="C199" s="68"/>
      <c r="D199" s="68"/>
      <c r="E199" s="68"/>
      <c r="F199" s="68"/>
      <c r="G199" s="94"/>
    </row>
    <row r="200" spans="1:8" s="56" customFormat="1" ht="15" customHeight="1" x14ac:dyDescent="0.25">
      <c r="A200" s="68"/>
      <c r="B200" s="68"/>
      <c r="C200" s="68"/>
      <c r="D200" s="68"/>
      <c r="E200" s="68"/>
      <c r="F200" s="160" t="s">
        <v>913</v>
      </c>
      <c r="G200" s="156">
        <f>SUM(G197:G199)</f>
        <v>259.5</v>
      </c>
    </row>
    <row r="201" spans="1:8" s="56" customFormat="1" ht="15" customHeight="1" x14ac:dyDescent="0.25">
      <c r="A201" s="68"/>
      <c r="B201" s="68"/>
      <c r="C201" s="68"/>
      <c r="D201" s="68"/>
      <c r="E201" s="68"/>
      <c r="F201" s="160" t="s">
        <v>914</v>
      </c>
      <c r="G201" s="156">
        <v>16.96</v>
      </c>
    </row>
    <row r="202" spans="1:8" s="56" customFormat="1" ht="15" customHeight="1" x14ac:dyDescent="0.25">
      <c r="A202" s="68"/>
      <c r="B202" s="68"/>
      <c r="C202" s="68"/>
      <c r="D202" s="68"/>
      <c r="E202" s="68"/>
      <c r="F202" s="160" t="s">
        <v>915</v>
      </c>
      <c r="G202" s="156">
        <f>G200+G201</f>
        <v>276.45999999999998</v>
      </c>
    </row>
    <row r="203" spans="1:8" s="56" customFormat="1" x14ac:dyDescent="0.25">
      <c r="A203" s="68"/>
      <c r="B203" s="68"/>
      <c r="C203" s="68"/>
      <c r="D203" s="68"/>
      <c r="E203" s="68"/>
      <c r="F203" s="68"/>
      <c r="G203" s="94"/>
    </row>
    <row r="204" spans="1:8" s="56" customFormat="1" ht="12.75" customHeight="1" x14ac:dyDescent="0.25">
      <c r="A204" s="153" t="s">
        <v>898</v>
      </c>
      <c r="B204" s="68" t="s">
        <v>993</v>
      </c>
      <c r="C204" s="68"/>
      <c r="D204" s="153" t="s">
        <v>899</v>
      </c>
      <c r="E204" s="68" t="s">
        <v>993</v>
      </c>
      <c r="F204" s="68"/>
      <c r="G204" s="94"/>
      <c r="H204" s="59"/>
    </row>
    <row r="205" spans="1:8" s="56" customFormat="1" ht="12.75" customHeight="1" x14ac:dyDescent="0.25">
      <c r="A205" s="68"/>
      <c r="B205" s="254" t="s">
        <v>510</v>
      </c>
      <c r="C205" s="254"/>
      <c r="D205" s="68"/>
      <c r="E205" s="254" t="s">
        <v>510</v>
      </c>
      <c r="F205" s="254"/>
      <c r="G205" s="254"/>
      <c r="H205" s="59"/>
    </row>
    <row r="206" spans="1:8" s="56" customFormat="1" ht="12.75" customHeight="1" x14ac:dyDescent="0.25">
      <c r="A206" s="68"/>
      <c r="B206" s="68" t="s">
        <v>509</v>
      </c>
      <c r="C206" s="68"/>
      <c r="D206" s="68"/>
      <c r="E206" s="68" t="s">
        <v>509</v>
      </c>
      <c r="F206" s="68"/>
      <c r="G206" s="94"/>
      <c r="H206" s="59"/>
    </row>
    <row r="207" spans="1:8" s="56" customFormat="1" ht="12.75" customHeight="1" x14ac:dyDescent="0.25">
      <c r="A207" s="68"/>
      <c r="B207" s="127" t="s">
        <v>508</v>
      </c>
      <c r="C207" s="61"/>
      <c r="D207" s="61"/>
      <c r="E207" s="127" t="s">
        <v>508</v>
      </c>
      <c r="F207" s="68"/>
      <c r="G207" s="94"/>
      <c r="H207" s="59"/>
    </row>
    <row r="208" spans="1:8" s="56" customFormat="1" ht="12.75" customHeight="1" x14ac:dyDescent="0.25">
      <c r="A208" s="68"/>
      <c r="B208" s="127"/>
      <c r="C208" s="61"/>
      <c r="D208" s="61"/>
      <c r="E208" s="68"/>
      <c r="F208" s="68"/>
      <c r="G208" s="94"/>
    </row>
    <row r="209" spans="1:8" s="56" customFormat="1" ht="15" customHeight="1" x14ac:dyDescent="0.25">
      <c r="A209" s="92" t="s">
        <v>900</v>
      </c>
      <c r="B209" s="92" t="s">
        <v>901</v>
      </c>
      <c r="C209" s="92" t="s">
        <v>902</v>
      </c>
      <c r="D209" s="92" t="s">
        <v>903</v>
      </c>
      <c r="E209" s="92" t="s">
        <v>904</v>
      </c>
      <c r="F209" s="92" t="s">
        <v>905</v>
      </c>
      <c r="G209" s="95" t="s">
        <v>906</v>
      </c>
    </row>
    <row r="210" spans="1:8" s="59" customFormat="1" x14ac:dyDescent="0.25">
      <c r="A210" s="154">
        <v>10492</v>
      </c>
      <c r="B210" s="154" t="s">
        <v>532</v>
      </c>
      <c r="C210" s="154" t="s">
        <v>134</v>
      </c>
      <c r="D210" s="155">
        <v>41396</v>
      </c>
      <c r="E210" s="155">
        <v>41424</v>
      </c>
      <c r="F210" s="155">
        <v>41406</v>
      </c>
      <c r="G210" s="156" t="s">
        <v>98</v>
      </c>
    </row>
    <row r="211" spans="1:8" s="56" customFormat="1" x14ac:dyDescent="0.25">
      <c r="A211" s="68"/>
      <c r="B211" s="68"/>
      <c r="C211" s="68"/>
      <c r="D211" s="68"/>
      <c r="E211" s="68"/>
      <c r="F211" s="68"/>
      <c r="G211" s="94"/>
    </row>
    <row r="212" spans="1:8" s="56" customFormat="1" ht="15" customHeight="1" x14ac:dyDescent="0.25">
      <c r="A212" s="92" t="s">
        <v>907</v>
      </c>
      <c r="B212" s="93" t="s">
        <v>908</v>
      </c>
      <c r="C212" s="92"/>
      <c r="D212" s="92" t="s">
        <v>909</v>
      </c>
      <c r="E212" s="92" t="s">
        <v>910</v>
      </c>
      <c r="F212" s="92" t="s">
        <v>911</v>
      </c>
      <c r="G212" s="95" t="s">
        <v>912</v>
      </c>
    </row>
    <row r="213" spans="1:8" s="56" customFormat="1" x14ac:dyDescent="0.25">
      <c r="A213" s="157">
        <v>25</v>
      </c>
      <c r="B213" s="157" t="s">
        <v>150</v>
      </c>
      <c r="C213" s="157"/>
      <c r="D213" s="157">
        <v>60</v>
      </c>
      <c r="E213" s="158">
        <v>11.2</v>
      </c>
      <c r="F213" s="159">
        <v>5.000000074505806E-2</v>
      </c>
      <c r="G213" s="158">
        <f t="shared" ref="G213:G214" si="10">ROUND(D213*E213*(1-F213),2)</f>
        <v>638.4</v>
      </c>
    </row>
    <row r="214" spans="1:8" s="56" customFormat="1" x14ac:dyDescent="0.25">
      <c r="A214" s="157">
        <v>42</v>
      </c>
      <c r="B214" s="157" t="s">
        <v>120</v>
      </c>
      <c r="C214" s="157"/>
      <c r="D214" s="157">
        <v>20</v>
      </c>
      <c r="E214" s="158">
        <v>11.2</v>
      </c>
      <c r="F214" s="159">
        <v>5.000000074505806E-2</v>
      </c>
      <c r="G214" s="158">
        <f t="shared" si="10"/>
        <v>212.8</v>
      </c>
    </row>
    <row r="215" spans="1:8" s="56" customFormat="1" x14ac:dyDescent="0.25">
      <c r="A215" s="68"/>
      <c r="B215" s="68"/>
      <c r="C215" s="68"/>
      <c r="D215" s="68"/>
      <c r="E215" s="68"/>
      <c r="F215" s="68"/>
      <c r="G215" s="94"/>
    </row>
    <row r="216" spans="1:8" s="56" customFormat="1" ht="15" customHeight="1" x14ac:dyDescent="0.25">
      <c r="A216" s="68"/>
      <c r="B216" s="68"/>
      <c r="C216" s="68"/>
      <c r="D216" s="68"/>
      <c r="E216" s="68"/>
      <c r="F216" s="160" t="s">
        <v>913</v>
      </c>
      <c r="G216" s="156">
        <f>SUM(G213:G215)</f>
        <v>851.2</v>
      </c>
    </row>
    <row r="217" spans="1:8" s="56" customFormat="1" ht="15" customHeight="1" x14ac:dyDescent="0.25">
      <c r="A217" s="68"/>
      <c r="B217" s="68"/>
      <c r="C217" s="68"/>
      <c r="D217" s="68"/>
      <c r="E217" s="68"/>
      <c r="F217" s="160" t="s">
        <v>914</v>
      </c>
      <c r="G217" s="156">
        <v>62.89</v>
      </c>
    </row>
    <row r="218" spans="1:8" s="56" customFormat="1" ht="15" customHeight="1" x14ac:dyDescent="0.25">
      <c r="A218" s="68"/>
      <c r="B218" s="68"/>
      <c r="C218" s="68"/>
      <c r="D218" s="68"/>
      <c r="E218" s="68"/>
      <c r="F218" s="160" t="s">
        <v>915</v>
      </c>
      <c r="G218" s="156">
        <f>G216+G217</f>
        <v>914.09</v>
      </c>
    </row>
    <row r="219" spans="1:8" s="56" customFormat="1" x14ac:dyDescent="0.25">
      <c r="A219" s="68"/>
      <c r="B219" s="68"/>
      <c r="C219" s="68"/>
      <c r="D219" s="68"/>
      <c r="E219" s="68"/>
      <c r="F219" s="68"/>
      <c r="G219" s="94"/>
    </row>
    <row r="220" spans="1:8" s="56" customFormat="1" ht="12.75" customHeight="1" x14ac:dyDescent="0.25">
      <c r="A220" s="153" t="s">
        <v>898</v>
      </c>
      <c r="B220" s="68" t="s">
        <v>451</v>
      </c>
      <c r="C220" s="68"/>
      <c r="D220" s="153" t="s">
        <v>899</v>
      </c>
      <c r="E220" s="68" t="s">
        <v>451</v>
      </c>
      <c r="F220" s="68"/>
      <c r="G220" s="94"/>
      <c r="H220" s="59"/>
    </row>
    <row r="221" spans="1:8" s="56" customFormat="1" ht="12.75" customHeight="1" x14ac:dyDescent="0.25">
      <c r="A221" s="68"/>
      <c r="B221" s="254" t="s">
        <v>450</v>
      </c>
      <c r="C221" s="254"/>
      <c r="D221" s="68"/>
      <c r="E221" s="254" t="s">
        <v>450</v>
      </c>
      <c r="F221" s="254"/>
      <c r="G221" s="254"/>
      <c r="H221" s="59"/>
    </row>
    <row r="222" spans="1:8" s="56" customFormat="1" ht="12.75" customHeight="1" x14ac:dyDescent="0.25">
      <c r="A222" s="68"/>
      <c r="B222" s="68" t="s">
        <v>449</v>
      </c>
      <c r="C222" s="68"/>
      <c r="D222" s="68"/>
      <c r="E222" s="68" t="s">
        <v>449</v>
      </c>
      <c r="F222" s="68"/>
      <c r="G222" s="94"/>
      <c r="H222" s="59"/>
    </row>
    <row r="223" spans="1:8" s="56" customFormat="1" ht="12.75" customHeight="1" x14ac:dyDescent="0.25">
      <c r="A223" s="68"/>
      <c r="B223" s="127">
        <v>31000</v>
      </c>
      <c r="C223" s="61"/>
      <c r="D223" s="61"/>
      <c r="E223" s="127">
        <v>31000</v>
      </c>
      <c r="F223" s="68"/>
      <c r="G223" s="94"/>
      <c r="H223" s="59"/>
    </row>
    <row r="224" spans="1:8" s="56" customFormat="1" ht="12.75" customHeight="1" x14ac:dyDescent="0.25">
      <c r="A224" s="68"/>
      <c r="B224" s="127"/>
      <c r="C224" s="61"/>
      <c r="D224" s="61"/>
      <c r="E224" s="68"/>
      <c r="F224" s="68"/>
      <c r="G224" s="94"/>
    </row>
    <row r="225" spans="1:8" s="56" customFormat="1" ht="15" customHeight="1" x14ac:dyDescent="0.25">
      <c r="A225" s="92" t="s">
        <v>900</v>
      </c>
      <c r="B225" s="92" t="s">
        <v>901</v>
      </c>
      <c r="C225" s="92" t="s">
        <v>902</v>
      </c>
      <c r="D225" s="92" t="s">
        <v>903</v>
      </c>
      <c r="E225" s="92" t="s">
        <v>904</v>
      </c>
      <c r="F225" s="92" t="s">
        <v>905</v>
      </c>
      <c r="G225" s="95" t="s">
        <v>906</v>
      </c>
    </row>
    <row r="226" spans="1:8" s="59" customFormat="1" x14ac:dyDescent="0.25">
      <c r="A226" s="154">
        <v>10493</v>
      </c>
      <c r="B226" s="154" t="s">
        <v>531</v>
      </c>
      <c r="C226" s="154" t="s">
        <v>157</v>
      </c>
      <c r="D226" s="155">
        <v>41397</v>
      </c>
      <c r="E226" s="155">
        <v>41425</v>
      </c>
      <c r="F226" s="155">
        <v>41405</v>
      </c>
      <c r="G226" s="156" t="s">
        <v>105</v>
      </c>
    </row>
    <row r="227" spans="1:8" s="56" customFormat="1" x14ac:dyDescent="0.25">
      <c r="A227" s="68"/>
      <c r="B227" s="68"/>
      <c r="C227" s="68"/>
      <c r="D227" s="68"/>
      <c r="E227" s="68"/>
      <c r="F227" s="68"/>
      <c r="G227" s="94"/>
    </row>
    <row r="228" spans="1:8" s="56" customFormat="1" ht="15" customHeight="1" x14ac:dyDescent="0.25">
      <c r="A228" s="92" t="s">
        <v>907</v>
      </c>
      <c r="B228" s="93" t="s">
        <v>908</v>
      </c>
      <c r="C228" s="92"/>
      <c r="D228" s="92" t="s">
        <v>909</v>
      </c>
      <c r="E228" s="92" t="s">
        <v>910</v>
      </c>
      <c r="F228" s="92" t="s">
        <v>911</v>
      </c>
      <c r="G228" s="95" t="s">
        <v>912</v>
      </c>
    </row>
    <row r="229" spans="1:8" s="56" customFormat="1" x14ac:dyDescent="0.25">
      <c r="A229" s="157">
        <v>65</v>
      </c>
      <c r="B229" s="157" t="s">
        <v>277</v>
      </c>
      <c r="C229" s="157"/>
      <c r="D229" s="157">
        <v>15</v>
      </c>
      <c r="E229" s="158">
        <v>16.8</v>
      </c>
      <c r="F229" s="159">
        <v>0.10000000149011612</v>
      </c>
      <c r="G229" s="158">
        <f t="shared" ref="G229:G231" si="11">ROUND(D229*E229*(1-F229),2)</f>
        <v>226.8</v>
      </c>
    </row>
    <row r="230" spans="1:8" s="56" customFormat="1" x14ac:dyDescent="0.25">
      <c r="A230" s="157">
        <v>66</v>
      </c>
      <c r="B230" s="157" t="s">
        <v>117</v>
      </c>
      <c r="C230" s="157"/>
      <c r="D230" s="157">
        <v>10</v>
      </c>
      <c r="E230" s="158">
        <v>13.6</v>
      </c>
      <c r="F230" s="159">
        <v>0.10000000149011612</v>
      </c>
      <c r="G230" s="158">
        <f t="shared" si="11"/>
        <v>122.4</v>
      </c>
    </row>
    <row r="231" spans="1:8" s="56" customFormat="1" x14ac:dyDescent="0.25">
      <c r="A231" s="157">
        <v>69</v>
      </c>
      <c r="B231" s="157" t="s">
        <v>243</v>
      </c>
      <c r="C231" s="157"/>
      <c r="D231" s="157">
        <v>10</v>
      </c>
      <c r="E231" s="158">
        <v>28.8</v>
      </c>
      <c r="F231" s="159">
        <v>0.10000000149011612</v>
      </c>
      <c r="G231" s="158">
        <f t="shared" si="11"/>
        <v>259.2</v>
      </c>
    </row>
    <row r="232" spans="1:8" s="56" customFormat="1" x14ac:dyDescent="0.25">
      <c r="A232" s="68"/>
      <c r="B232" s="68"/>
      <c r="C232" s="68"/>
      <c r="D232" s="68"/>
      <c r="E232" s="68"/>
      <c r="F232" s="68"/>
      <c r="G232" s="94"/>
    </row>
    <row r="233" spans="1:8" s="56" customFormat="1" ht="15" customHeight="1" x14ac:dyDescent="0.25">
      <c r="A233" s="68"/>
      <c r="B233" s="68"/>
      <c r="C233" s="68"/>
      <c r="D233" s="68"/>
      <c r="E233" s="68"/>
      <c r="F233" s="160" t="s">
        <v>913</v>
      </c>
      <c r="G233" s="156">
        <f>SUM(G229:G232)</f>
        <v>608.40000000000009</v>
      </c>
    </row>
    <row r="234" spans="1:8" s="56" customFormat="1" ht="15" customHeight="1" x14ac:dyDescent="0.25">
      <c r="A234" s="68"/>
      <c r="B234" s="68"/>
      <c r="C234" s="68"/>
      <c r="D234" s="68"/>
      <c r="E234" s="68"/>
      <c r="F234" s="160" t="s">
        <v>914</v>
      </c>
      <c r="G234" s="156">
        <v>10.64</v>
      </c>
    </row>
    <row r="235" spans="1:8" s="56" customFormat="1" ht="15" customHeight="1" x14ac:dyDescent="0.25">
      <c r="A235" s="68"/>
      <c r="B235" s="68"/>
      <c r="C235" s="68"/>
      <c r="D235" s="68"/>
      <c r="E235" s="68"/>
      <c r="F235" s="160" t="s">
        <v>915</v>
      </c>
      <c r="G235" s="156">
        <f>G233+G234</f>
        <v>619.04000000000008</v>
      </c>
    </row>
    <row r="236" spans="1:8" s="56" customFormat="1" x14ac:dyDescent="0.25">
      <c r="A236" s="68"/>
      <c r="B236" s="68"/>
      <c r="C236" s="68"/>
      <c r="D236" s="68"/>
      <c r="E236" s="68"/>
      <c r="F236" s="68"/>
      <c r="G236" s="94"/>
    </row>
    <row r="237" spans="1:8" s="56" customFormat="1" ht="12.75" customHeight="1" x14ac:dyDescent="0.25">
      <c r="A237" s="153" t="s">
        <v>898</v>
      </c>
      <c r="B237" s="68" t="s">
        <v>183</v>
      </c>
      <c r="C237" s="68"/>
      <c r="D237" s="153" t="s">
        <v>899</v>
      </c>
      <c r="E237" s="68" t="s">
        <v>183</v>
      </c>
      <c r="F237" s="68"/>
      <c r="G237" s="94"/>
      <c r="H237" s="59"/>
    </row>
    <row r="238" spans="1:8" s="56" customFormat="1" ht="12.75" customHeight="1" x14ac:dyDescent="0.25">
      <c r="A238" s="68"/>
      <c r="B238" s="254" t="s">
        <v>503</v>
      </c>
      <c r="C238" s="254"/>
      <c r="D238" s="68"/>
      <c r="E238" s="254" t="s">
        <v>503</v>
      </c>
      <c r="F238" s="254"/>
      <c r="G238" s="254"/>
      <c r="H238" s="59"/>
    </row>
    <row r="239" spans="1:8" s="56" customFormat="1" ht="12.75" customHeight="1" x14ac:dyDescent="0.25">
      <c r="A239" s="68"/>
      <c r="B239" s="68" t="s">
        <v>42</v>
      </c>
      <c r="C239" s="68"/>
      <c r="D239" s="68"/>
      <c r="E239" s="68" t="s">
        <v>42</v>
      </c>
      <c r="F239" s="68"/>
      <c r="G239" s="94"/>
      <c r="H239" s="59"/>
    </row>
    <row r="240" spans="1:8" s="56" customFormat="1" ht="12.75" customHeight="1" x14ac:dyDescent="0.25">
      <c r="A240" s="68"/>
      <c r="B240" s="127" t="s">
        <v>502</v>
      </c>
      <c r="C240" s="61"/>
      <c r="D240" s="61"/>
      <c r="E240" s="127" t="s">
        <v>502</v>
      </c>
      <c r="F240" s="68"/>
      <c r="G240" s="94"/>
      <c r="H240" s="59"/>
    </row>
    <row r="241" spans="1:8" s="56" customFormat="1" ht="12.75" customHeight="1" x14ac:dyDescent="0.25">
      <c r="A241" s="68"/>
      <c r="B241" s="127"/>
      <c r="C241" s="61"/>
      <c r="D241" s="61"/>
      <c r="E241" s="68"/>
      <c r="F241" s="68"/>
      <c r="G241" s="94"/>
    </row>
    <row r="242" spans="1:8" s="56" customFormat="1" ht="15" customHeight="1" x14ac:dyDescent="0.25">
      <c r="A242" s="92" t="s">
        <v>900</v>
      </c>
      <c r="B242" s="92" t="s">
        <v>901</v>
      </c>
      <c r="C242" s="92" t="s">
        <v>902</v>
      </c>
      <c r="D242" s="92" t="s">
        <v>903</v>
      </c>
      <c r="E242" s="92" t="s">
        <v>904</v>
      </c>
      <c r="F242" s="92" t="s">
        <v>905</v>
      </c>
      <c r="G242" s="95" t="s">
        <v>906</v>
      </c>
    </row>
    <row r="243" spans="1:8" s="59" customFormat="1" x14ac:dyDescent="0.25">
      <c r="A243" s="154">
        <v>10494</v>
      </c>
      <c r="B243" s="154" t="s">
        <v>530</v>
      </c>
      <c r="C243" s="154" t="s">
        <v>157</v>
      </c>
      <c r="D243" s="155">
        <v>41397</v>
      </c>
      <c r="E243" s="155">
        <v>41425</v>
      </c>
      <c r="F243" s="155">
        <v>41404</v>
      </c>
      <c r="G243" s="156" t="s">
        <v>86</v>
      </c>
    </row>
    <row r="244" spans="1:8" s="56" customFormat="1" x14ac:dyDescent="0.25">
      <c r="A244" s="68"/>
      <c r="B244" s="68"/>
      <c r="C244" s="68"/>
      <c r="D244" s="68"/>
      <c r="E244" s="68"/>
      <c r="F244" s="68"/>
      <c r="G244" s="94"/>
    </row>
    <row r="245" spans="1:8" s="56" customFormat="1" ht="15" customHeight="1" x14ac:dyDescent="0.25">
      <c r="A245" s="92" t="s">
        <v>907</v>
      </c>
      <c r="B245" s="93" t="s">
        <v>908</v>
      </c>
      <c r="C245" s="92"/>
      <c r="D245" s="92" t="s">
        <v>909</v>
      </c>
      <c r="E245" s="92" t="s">
        <v>910</v>
      </c>
      <c r="F245" s="92" t="s">
        <v>911</v>
      </c>
      <c r="G245" s="95" t="s">
        <v>912</v>
      </c>
    </row>
    <row r="246" spans="1:8" s="56" customFormat="1" x14ac:dyDescent="0.25">
      <c r="A246" s="157">
        <v>56</v>
      </c>
      <c r="B246" s="157" t="s">
        <v>170</v>
      </c>
      <c r="C246" s="157"/>
      <c r="D246" s="157">
        <v>30</v>
      </c>
      <c r="E246" s="158">
        <v>30.4</v>
      </c>
      <c r="F246" s="159">
        <v>0</v>
      </c>
      <c r="G246" s="158">
        <f>ROUND(D246*E246*(1-F246),2)</f>
        <v>912</v>
      </c>
    </row>
    <row r="247" spans="1:8" s="56" customFormat="1" x14ac:dyDescent="0.25">
      <c r="A247" s="68"/>
      <c r="B247" s="68"/>
      <c r="C247" s="68"/>
      <c r="D247" s="68"/>
      <c r="E247" s="68"/>
      <c r="F247" s="68"/>
      <c r="G247" s="94"/>
    </row>
    <row r="248" spans="1:8" s="56" customFormat="1" ht="15" customHeight="1" x14ac:dyDescent="0.25">
      <c r="A248" s="68"/>
      <c r="B248" s="68"/>
      <c r="C248" s="68"/>
      <c r="D248" s="68"/>
      <c r="E248" s="68"/>
      <c r="F248" s="160" t="s">
        <v>913</v>
      </c>
      <c r="G248" s="156">
        <f>SUM(G246:G247)</f>
        <v>912</v>
      </c>
    </row>
    <row r="249" spans="1:8" s="56" customFormat="1" ht="15" customHeight="1" x14ac:dyDescent="0.25">
      <c r="A249" s="68"/>
      <c r="B249" s="68"/>
      <c r="C249" s="68"/>
      <c r="D249" s="68"/>
      <c r="E249" s="68"/>
      <c r="F249" s="160" t="s">
        <v>914</v>
      </c>
      <c r="G249" s="156">
        <v>65.989999999999995</v>
      </c>
    </row>
    <row r="250" spans="1:8" s="56" customFormat="1" ht="15" customHeight="1" x14ac:dyDescent="0.25">
      <c r="A250" s="68"/>
      <c r="B250" s="68"/>
      <c r="C250" s="68"/>
      <c r="D250" s="68"/>
      <c r="E250" s="68"/>
      <c r="F250" s="160" t="s">
        <v>915</v>
      </c>
      <c r="G250" s="156">
        <f>G248+G249</f>
        <v>977.99</v>
      </c>
    </row>
    <row r="251" spans="1:8" s="56" customFormat="1" x14ac:dyDescent="0.25">
      <c r="G251" s="85"/>
    </row>
    <row r="252" spans="1:8" s="56" customFormat="1" ht="12.75" customHeight="1" x14ac:dyDescent="0.25">
      <c r="A252" s="91"/>
      <c r="D252" s="91"/>
      <c r="G252" s="85"/>
      <c r="H252" s="59"/>
    </row>
    <row r="253" spans="1:8" s="56" customFormat="1" x14ac:dyDescent="0.25">
      <c r="G253" s="85"/>
    </row>
    <row r="254" spans="1:8" s="56" customFormat="1" x14ac:dyDescent="0.25">
      <c r="G254" s="85"/>
    </row>
    <row r="255" spans="1:8" s="56" customFormat="1" x14ac:dyDescent="0.25">
      <c r="G255" s="85"/>
    </row>
    <row r="256" spans="1:8" s="56" customFormat="1" x14ac:dyDescent="0.25">
      <c r="G256" s="85"/>
    </row>
    <row r="257" spans="7:7" s="56" customFormat="1" x14ac:dyDescent="0.25">
      <c r="G257" s="85"/>
    </row>
    <row r="258" spans="7:7" s="56" customFormat="1" x14ac:dyDescent="0.25">
      <c r="G258" s="85"/>
    </row>
    <row r="259" spans="7:7" s="56" customFormat="1" x14ac:dyDescent="0.25">
      <c r="G259" s="85"/>
    </row>
    <row r="260" spans="7:7" s="56" customFormat="1" x14ac:dyDescent="0.25">
      <c r="G260" s="85"/>
    </row>
    <row r="261" spans="7:7" s="56" customFormat="1" x14ac:dyDescent="0.25">
      <c r="G261" s="85"/>
    </row>
    <row r="262" spans="7:7" s="56" customFormat="1" x14ac:dyDescent="0.25">
      <c r="G262" s="85"/>
    </row>
    <row r="263" spans="7:7" s="56" customFormat="1" x14ac:dyDescent="0.25">
      <c r="G263" s="85"/>
    </row>
    <row r="264" spans="7:7" s="56" customFormat="1" x14ac:dyDescent="0.25">
      <c r="G264" s="85"/>
    </row>
    <row r="265" spans="7:7" s="56" customFormat="1" x14ac:dyDescent="0.25">
      <c r="G265" s="85"/>
    </row>
    <row r="266" spans="7:7" s="56" customFormat="1" x14ac:dyDescent="0.25">
      <c r="G266" s="85"/>
    </row>
    <row r="267" spans="7:7" s="56" customFormat="1" x14ac:dyDescent="0.25">
      <c r="G267" s="85"/>
    </row>
    <row r="268" spans="7:7" s="56" customFormat="1" x14ac:dyDescent="0.25">
      <c r="G268" s="85"/>
    </row>
    <row r="269" spans="7:7" s="56" customFormat="1" x14ac:dyDescent="0.25">
      <c r="G269" s="85"/>
    </row>
    <row r="270" spans="7:7" s="56" customFormat="1" x14ac:dyDescent="0.25">
      <c r="G270" s="85"/>
    </row>
    <row r="271" spans="7:7" s="56" customFormat="1" x14ac:dyDescent="0.25">
      <c r="G271" s="85"/>
    </row>
    <row r="272" spans="7:7" s="56" customFormat="1" x14ac:dyDescent="0.25">
      <c r="G272" s="85"/>
    </row>
    <row r="273" spans="7:7" s="56" customFormat="1" x14ac:dyDescent="0.25">
      <c r="G273" s="85"/>
    </row>
    <row r="274" spans="7:7" s="56" customFormat="1" x14ac:dyDescent="0.25">
      <c r="G274" s="85"/>
    </row>
    <row r="275" spans="7:7" s="56" customFormat="1" x14ac:dyDescent="0.25">
      <c r="G275" s="85"/>
    </row>
    <row r="276" spans="7:7" s="56" customFormat="1" x14ac:dyDescent="0.25">
      <c r="G276" s="85"/>
    </row>
    <row r="277" spans="7:7" s="56" customFormat="1" x14ac:dyDescent="0.25">
      <c r="G277" s="85"/>
    </row>
    <row r="278" spans="7:7" s="56" customFormat="1" x14ac:dyDescent="0.25">
      <c r="G278" s="85"/>
    </row>
    <row r="279" spans="7:7" s="56" customFormat="1" x14ac:dyDescent="0.25">
      <c r="G279" s="85"/>
    </row>
    <row r="280" spans="7:7" s="56" customFormat="1" x14ac:dyDescent="0.25">
      <c r="G280" s="85"/>
    </row>
    <row r="281" spans="7:7" s="56" customFormat="1" x14ac:dyDescent="0.25">
      <c r="G281" s="85"/>
    </row>
    <row r="282" spans="7:7" s="56" customFormat="1" x14ac:dyDescent="0.25">
      <c r="G282" s="85"/>
    </row>
    <row r="283" spans="7:7" s="56" customFormat="1" x14ac:dyDescent="0.25">
      <c r="G283" s="85"/>
    </row>
    <row r="284" spans="7:7" s="56" customFormat="1" x14ac:dyDescent="0.25">
      <c r="G284" s="85"/>
    </row>
    <row r="285" spans="7:7" s="56" customFormat="1" x14ac:dyDescent="0.25">
      <c r="G285" s="85"/>
    </row>
    <row r="286" spans="7:7" s="56" customFormat="1" x14ac:dyDescent="0.25">
      <c r="G286" s="85"/>
    </row>
    <row r="287" spans="7:7" s="56" customFormat="1" x14ac:dyDescent="0.25">
      <c r="G287" s="85"/>
    </row>
    <row r="288" spans="7:7" s="56" customFormat="1" x14ac:dyDescent="0.25">
      <c r="G288" s="85"/>
    </row>
    <row r="289" spans="7:7" s="56" customFormat="1" x14ac:dyDescent="0.25">
      <c r="G289" s="85"/>
    </row>
    <row r="290" spans="7:7" s="56" customFormat="1" x14ac:dyDescent="0.25">
      <c r="G290" s="85"/>
    </row>
    <row r="291" spans="7:7" s="56" customFormat="1" x14ac:dyDescent="0.25">
      <c r="G291" s="85"/>
    </row>
    <row r="292" spans="7:7" s="56" customFormat="1" x14ac:dyDescent="0.25">
      <c r="G292" s="85"/>
    </row>
    <row r="293" spans="7:7" s="56" customFormat="1" x14ac:dyDescent="0.25">
      <c r="G293" s="85"/>
    </row>
    <row r="294" spans="7:7" s="56" customFormat="1" x14ac:dyDescent="0.25">
      <c r="G294" s="85"/>
    </row>
    <row r="295" spans="7:7" s="56" customFormat="1" x14ac:dyDescent="0.25">
      <c r="G295" s="85"/>
    </row>
    <row r="296" spans="7:7" s="56" customFormat="1" x14ac:dyDescent="0.25">
      <c r="G296" s="85"/>
    </row>
    <row r="297" spans="7:7" s="56" customFormat="1" x14ac:dyDescent="0.25">
      <c r="G297" s="85"/>
    </row>
    <row r="298" spans="7:7" s="56" customFormat="1" x14ac:dyDescent="0.25">
      <c r="G298" s="85"/>
    </row>
    <row r="299" spans="7:7" s="56" customFormat="1" x14ac:dyDescent="0.25">
      <c r="G299" s="85"/>
    </row>
    <row r="300" spans="7:7" s="56" customFormat="1" x14ac:dyDescent="0.25">
      <c r="G300" s="85"/>
    </row>
    <row r="301" spans="7:7" s="56" customFormat="1" x14ac:dyDescent="0.25">
      <c r="G301" s="85"/>
    </row>
    <row r="302" spans="7:7" s="56" customFormat="1" x14ac:dyDescent="0.25">
      <c r="G302" s="85"/>
    </row>
    <row r="303" spans="7:7" s="56" customFormat="1" x14ac:dyDescent="0.25">
      <c r="G303" s="85"/>
    </row>
    <row r="304" spans="7:7" s="56" customFormat="1" x14ac:dyDescent="0.25">
      <c r="G304" s="85"/>
    </row>
    <row r="305" spans="7:7" s="56" customFormat="1" x14ac:dyDescent="0.25">
      <c r="G305" s="85"/>
    </row>
    <row r="306" spans="7:7" s="56" customFormat="1" x14ac:dyDescent="0.25">
      <c r="G306" s="85"/>
    </row>
    <row r="307" spans="7:7" s="56" customFormat="1" x14ac:dyDescent="0.25">
      <c r="G307" s="85"/>
    </row>
    <row r="308" spans="7:7" s="56" customFormat="1" x14ac:dyDescent="0.25">
      <c r="G308" s="85"/>
    </row>
    <row r="309" spans="7:7" s="56" customFormat="1" x14ac:dyDescent="0.25">
      <c r="G309" s="85"/>
    </row>
    <row r="310" spans="7:7" s="56" customFormat="1" x14ac:dyDescent="0.25">
      <c r="G310" s="85"/>
    </row>
    <row r="311" spans="7:7" s="56" customFormat="1" x14ac:dyDescent="0.25">
      <c r="G311" s="85"/>
    </row>
    <row r="312" spans="7:7" s="56" customFormat="1" x14ac:dyDescent="0.25">
      <c r="G312" s="85"/>
    </row>
    <row r="313" spans="7:7" s="56" customFormat="1" x14ac:dyDescent="0.25">
      <c r="G313" s="85"/>
    </row>
    <row r="314" spans="7:7" s="56" customFormat="1" x14ac:dyDescent="0.25">
      <c r="G314" s="85"/>
    </row>
    <row r="315" spans="7:7" s="56" customFormat="1" x14ac:dyDescent="0.25">
      <c r="G315" s="85"/>
    </row>
    <row r="316" spans="7:7" s="56" customFormat="1" x14ac:dyDescent="0.25">
      <c r="G316" s="85"/>
    </row>
    <row r="317" spans="7:7" s="56" customFormat="1" x14ac:dyDescent="0.25">
      <c r="G317" s="85"/>
    </row>
    <row r="318" spans="7:7" s="56" customFormat="1" x14ac:dyDescent="0.25">
      <c r="G318" s="85"/>
    </row>
    <row r="319" spans="7:7" s="56" customFormat="1" x14ac:dyDescent="0.25">
      <c r="G319" s="85"/>
    </row>
    <row r="320" spans="7:7" s="56" customFormat="1" x14ac:dyDescent="0.25">
      <c r="G320" s="85"/>
    </row>
    <row r="321" spans="7:7" s="56" customFormat="1" x14ac:dyDescent="0.25">
      <c r="G321" s="85"/>
    </row>
    <row r="322" spans="7:7" s="56" customFormat="1" x14ac:dyDescent="0.25">
      <c r="G322" s="85"/>
    </row>
    <row r="323" spans="7:7" s="56" customFormat="1" x14ac:dyDescent="0.25">
      <c r="G323" s="85"/>
    </row>
    <row r="324" spans="7:7" s="56" customFormat="1" x14ac:dyDescent="0.25">
      <c r="G324" s="85"/>
    </row>
    <row r="325" spans="7:7" s="56" customFormat="1" x14ac:dyDescent="0.25">
      <c r="G325" s="85"/>
    </row>
    <row r="326" spans="7:7" s="56" customFormat="1" x14ac:dyDescent="0.25">
      <c r="G326" s="85"/>
    </row>
    <row r="327" spans="7:7" s="56" customFormat="1" x14ac:dyDescent="0.25">
      <c r="G327" s="85"/>
    </row>
    <row r="328" spans="7:7" s="56" customFormat="1" x14ac:dyDescent="0.25">
      <c r="G328" s="85"/>
    </row>
    <row r="329" spans="7:7" s="56" customFormat="1" x14ac:dyDescent="0.25">
      <c r="G329" s="85"/>
    </row>
    <row r="330" spans="7:7" s="56" customFormat="1" x14ac:dyDescent="0.25">
      <c r="G330" s="85"/>
    </row>
    <row r="331" spans="7:7" s="56" customFormat="1" x14ac:dyDescent="0.25">
      <c r="G331" s="85"/>
    </row>
    <row r="332" spans="7:7" s="56" customFormat="1" x14ac:dyDescent="0.25">
      <c r="G332" s="85"/>
    </row>
    <row r="333" spans="7:7" s="56" customFormat="1" x14ac:dyDescent="0.25">
      <c r="G333" s="85"/>
    </row>
    <row r="334" spans="7:7" s="56" customFormat="1" x14ac:dyDescent="0.25">
      <c r="G334" s="85"/>
    </row>
    <row r="335" spans="7:7" s="56" customFormat="1" x14ac:dyDescent="0.25">
      <c r="G335" s="85"/>
    </row>
    <row r="336" spans="7:7" s="56" customFormat="1" x14ac:dyDescent="0.25">
      <c r="G336" s="85"/>
    </row>
    <row r="337" spans="7:7" s="56" customFormat="1" x14ac:dyDescent="0.25">
      <c r="G337" s="85"/>
    </row>
    <row r="338" spans="7:7" s="56" customFormat="1" x14ac:dyDescent="0.25">
      <c r="G338" s="85"/>
    </row>
    <row r="339" spans="7:7" s="56" customFormat="1" x14ac:dyDescent="0.25">
      <c r="G339" s="85"/>
    </row>
    <row r="340" spans="7:7" s="56" customFormat="1" x14ac:dyDescent="0.25">
      <c r="G340" s="85"/>
    </row>
    <row r="341" spans="7:7" s="56" customFormat="1" x14ac:dyDescent="0.25">
      <c r="G341" s="85"/>
    </row>
    <row r="342" spans="7:7" s="56" customFormat="1" x14ac:dyDescent="0.25">
      <c r="G342" s="85"/>
    </row>
    <row r="343" spans="7:7" s="56" customFormat="1" x14ac:dyDescent="0.25">
      <c r="G343" s="85"/>
    </row>
    <row r="344" spans="7:7" s="56" customFormat="1" x14ac:dyDescent="0.25">
      <c r="G344" s="85"/>
    </row>
    <row r="345" spans="7:7" s="56" customFormat="1" x14ac:dyDescent="0.25">
      <c r="G345" s="85"/>
    </row>
    <row r="346" spans="7:7" s="56" customFormat="1" x14ac:dyDescent="0.25">
      <c r="G346" s="85"/>
    </row>
    <row r="347" spans="7:7" s="56" customFormat="1" x14ac:dyDescent="0.25">
      <c r="G347" s="85"/>
    </row>
    <row r="348" spans="7:7" s="56" customFormat="1" x14ac:dyDescent="0.25">
      <c r="G348" s="85"/>
    </row>
    <row r="349" spans="7:7" s="56" customFormat="1" x14ac:dyDescent="0.25">
      <c r="G349" s="85"/>
    </row>
    <row r="350" spans="7:7" s="56" customFormat="1" x14ac:dyDescent="0.25">
      <c r="G350" s="85"/>
    </row>
    <row r="351" spans="7:7" s="56" customFormat="1" x14ac:dyDescent="0.25">
      <c r="G351" s="85"/>
    </row>
    <row r="352" spans="7:7" s="56" customFormat="1" x14ac:dyDescent="0.25">
      <c r="G352" s="85"/>
    </row>
    <row r="353" spans="7:7" s="56" customFormat="1" x14ac:dyDescent="0.25">
      <c r="G353" s="85"/>
    </row>
    <row r="354" spans="7:7" s="56" customFormat="1" x14ac:dyDescent="0.25">
      <c r="G354" s="85"/>
    </row>
    <row r="355" spans="7:7" s="56" customFormat="1" x14ac:dyDescent="0.25">
      <c r="G355" s="85"/>
    </row>
    <row r="356" spans="7:7" s="56" customFormat="1" x14ac:dyDescent="0.25">
      <c r="G356" s="85"/>
    </row>
    <row r="357" spans="7:7" s="56" customFormat="1" x14ac:dyDescent="0.25">
      <c r="G357" s="85"/>
    </row>
    <row r="358" spans="7:7" s="56" customFormat="1" x14ac:dyDescent="0.25">
      <c r="G358" s="85"/>
    </row>
    <row r="359" spans="7:7" s="56" customFormat="1" x14ac:dyDescent="0.25">
      <c r="G359" s="85"/>
    </row>
    <row r="360" spans="7:7" s="56" customFormat="1" x14ac:dyDescent="0.25">
      <c r="G360" s="85"/>
    </row>
    <row r="361" spans="7:7" s="56" customFormat="1" x14ac:dyDescent="0.25">
      <c r="G361" s="85"/>
    </row>
    <row r="362" spans="7:7" s="56" customFormat="1" x14ac:dyDescent="0.25">
      <c r="G362" s="85"/>
    </row>
    <row r="363" spans="7:7" s="56" customFormat="1" x14ac:dyDescent="0.25">
      <c r="G363" s="85"/>
    </row>
    <row r="364" spans="7:7" s="56" customFormat="1" x14ac:dyDescent="0.25">
      <c r="G364" s="85"/>
    </row>
    <row r="365" spans="7:7" s="56" customFormat="1" x14ac:dyDescent="0.25">
      <c r="G365" s="85"/>
    </row>
    <row r="366" spans="7:7" s="56" customFormat="1" x14ac:dyDescent="0.25">
      <c r="G366" s="85"/>
    </row>
    <row r="367" spans="7:7" s="56" customFormat="1" x14ac:dyDescent="0.25">
      <c r="G367" s="85"/>
    </row>
    <row r="368" spans="7:7" s="56" customFormat="1" x14ac:dyDescent="0.25">
      <c r="G368" s="85"/>
    </row>
    <row r="369" spans="7:7" s="56" customFormat="1" x14ac:dyDescent="0.25">
      <c r="G369" s="85"/>
    </row>
    <row r="370" spans="7:7" s="56" customFormat="1" x14ac:dyDescent="0.25">
      <c r="G370" s="85"/>
    </row>
    <row r="371" spans="7:7" s="56" customFormat="1" x14ac:dyDescent="0.25">
      <c r="G371" s="85"/>
    </row>
    <row r="372" spans="7:7" s="56" customFormat="1" x14ac:dyDescent="0.25">
      <c r="G372" s="85"/>
    </row>
    <row r="373" spans="7:7" s="56" customFormat="1" x14ac:dyDescent="0.25">
      <c r="G373" s="85"/>
    </row>
    <row r="374" spans="7:7" s="56" customFormat="1" x14ac:dyDescent="0.25">
      <c r="G374" s="85"/>
    </row>
    <row r="375" spans="7:7" s="56" customFormat="1" x14ac:dyDescent="0.25">
      <c r="G375" s="85"/>
    </row>
    <row r="376" spans="7:7" s="56" customFormat="1" x14ac:dyDescent="0.25">
      <c r="G376" s="85"/>
    </row>
    <row r="377" spans="7:7" s="56" customFormat="1" x14ac:dyDescent="0.25">
      <c r="G377" s="85"/>
    </row>
    <row r="378" spans="7:7" s="56" customFormat="1" x14ac:dyDescent="0.25">
      <c r="G378" s="85"/>
    </row>
    <row r="379" spans="7:7" s="56" customFormat="1" x14ac:dyDescent="0.25">
      <c r="G379" s="85"/>
    </row>
    <row r="380" spans="7:7" s="56" customFormat="1" x14ac:dyDescent="0.25">
      <c r="G380" s="85"/>
    </row>
    <row r="381" spans="7:7" s="56" customFormat="1" x14ac:dyDescent="0.25">
      <c r="G381" s="85"/>
    </row>
    <row r="382" spans="7:7" s="56" customFormat="1" x14ac:dyDescent="0.25">
      <c r="G382" s="85"/>
    </row>
    <row r="383" spans="7:7" s="56" customFormat="1" x14ac:dyDescent="0.25">
      <c r="G383" s="85"/>
    </row>
    <row r="384" spans="7:7" s="56" customFormat="1" x14ac:dyDescent="0.25">
      <c r="G384" s="85"/>
    </row>
    <row r="385" spans="7:7" s="56" customFormat="1" x14ac:dyDescent="0.25">
      <c r="G385" s="85"/>
    </row>
    <row r="386" spans="7:7" s="56" customFormat="1" x14ac:dyDescent="0.25">
      <c r="G386" s="85"/>
    </row>
    <row r="387" spans="7:7" s="56" customFormat="1" x14ac:dyDescent="0.25">
      <c r="G387" s="85"/>
    </row>
    <row r="388" spans="7:7" s="56" customFormat="1" x14ac:dyDescent="0.25">
      <c r="G388" s="85"/>
    </row>
    <row r="389" spans="7:7" s="56" customFormat="1" x14ac:dyDescent="0.25">
      <c r="G389" s="85"/>
    </row>
    <row r="390" spans="7:7" s="56" customFormat="1" x14ac:dyDescent="0.25">
      <c r="G390" s="85"/>
    </row>
    <row r="391" spans="7:7" s="56" customFormat="1" x14ac:dyDescent="0.25">
      <c r="G391" s="85"/>
    </row>
    <row r="392" spans="7:7" s="56" customFormat="1" x14ac:dyDescent="0.25">
      <c r="G392" s="85"/>
    </row>
    <row r="393" spans="7:7" s="56" customFormat="1" x14ac:dyDescent="0.25">
      <c r="G393" s="85"/>
    </row>
    <row r="394" spans="7:7" s="56" customFormat="1" x14ac:dyDescent="0.25">
      <c r="G394" s="85"/>
    </row>
    <row r="395" spans="7:7" s="56" customFormat="1" x14ac:dyDescent="0.25">
      <c r="G395" s="85"/>
    </row>
    <row r="396" spans="7:7" s="56" customFormat="1" x14ac:dyDescent="0.25">
      <c r="G396" s="85"/>
    </row>
    <row r="397" spans="7:7" s="56" customFormat="1" x14ac:dyDescent="0.25">
      <c r="G397" s="85"/>
    </row>
    <row r="398" spans="7:7" s="56" customFormat="1" x14ac:dyDescent="0.25">
      <c r="G398" s="85"/>
    </row>
    <row r="399" spans="7:7" s="56" customFormat="1" x14ac:dyDescent="0.25">
      <c r="G399" s="85"/>
    </row>
    <row r="400" spans="7:7" s="56" customFormat="1" x14ac:dyDescent="0.25">
      <c r="G400" s="85"/>
    </row>
    <row r="401" spans="7:7" s="56" customFormat="1" x14ac:dyDescent="0.25">
      <c r="G401" s="85"/>
    </row>
    <row r="402" spans="7:7" s="56" customFormat="1" x14ac:dyDescent="0.25">
      <c r="G402" s="85"/>
    </row>
    <row r="403" spans="7:7" s="56" customFormat="1" x14ac:dyDescent="0.25">
      <c r="G403" s="85"/>
    </row>
    <row r="404" spans="7:7" s="56" customFormat="1" x14ac:dyDescent="0.25">
      <c r="G404" s="85"/>
    </row>
    <row r="405" spans="7:7" s="56" customFormat="1" x14ac:dyDescent="0.25">
      <c r="G405" s="85"/>
    </row>
    <row r="406" spans="7:7" s="56" customFormat="1" x14ac:dyDescent="0.25">
      <c r="G406" s="85"/>
    </row>
    <row r="407" spans="7:7" s="56" customFormat="1" x14ac:dyDescent="0.25">
      <c r="G407" s="85"/>
    </row>
    <row r="408" spans="7:7" s="56" customFormat="1" x14ac:dyDescent="0.25">
      <c r="G408" s="85"/>
    </row>
    <row r="409" spans="7:7" s="56" customFormat="1" x14ac:dyDescent="0.25">
      <c r="G409" s="85"/>
    </row>
    <row r="410" spans="7:7" s="56" customFormat="1" x14ac:dyDescent="0.25">
      <c r="G410" s="85"/>
    </row>
    <row r="411" spans="7:7" s="56" customFormat="1" x14ac:dyDescent="0.25">
      <c r="G411" s="85"/>
    </row>
    <row r="412" spans="7:7" s="56" customFormat="1" x14ac:dyDescent="0.25">
      <c r="G412" s="85"/>
    </row>
    <row r="413" spans="7:7" s="56" customFormat="1" x14ac:dyDescent="0.25">
      <c r="G413" s="85"/>
    </row>
    <row r="414" spans="7:7" s="56" customFormat="1" x14ac:dyDescent="0.25">
      <c r="G414" s="85"/>
    </row>
    <row r="415" spans="7:7" s="56" customFormat="1" x14ac:dyDescent="0.25">
      <c r="G415" s="85"/>
    </row>
    <row r="416" spans="7:7" s="56" customFormat="1" x14ac:dyDescent="0.25">
      <c r="G416" s="85"/>
    </row>
    <row r="417" spans="7:7" s="56" customFormat="1" x14ac:dyDescent="0.25">
      <c r="G417" s="85"/>
    </row>
    <row r="418" spans="7:7" s="56" customFormat="1" x14ac:dyDescent="0.25">
      <c r="G418" s="85"/>
    </row>
    <row r="419" spans="7:7" s="56" customFormat="1" x14ac:dyDescent="0.25">
      <c r="G419" s="85"/>
    </row>
    <row r="420" spans="7:7" s="56" customFormat="1" x14ac:dyDescent="0.25">
      <c r="G420" s="85"/>
    </row>
    <row r="421" spans="7:7" s="56" customFormat="1" x14ac:dyDescent="0.25">
      <c r="G421" s="85"/>
    </row>
    <row r="422" spans="7:7" s="56" customFormat="1" x14ac:dyDescent="0.25">
      <c r="G422" s="85"/>
    </row>
    <row r="423" spans="7:7" s="56" customFormat="1" x14ac:dyDescent="0.25">
      <c r="G423" s="85"/>
    </row>
    <row r="424" spans="7:7" s="56" customFormat="1" x14ac:dyDescent="0.25">
      <c r="G424" s="85"/>
    </row>
    <row r="425" spans="7:7" s="56" customFormat="1" x14ac:dyDescent="0.25">
      <c r="G425" s="85"/>
    </row>
    <row r="426" spans="7:7" s="56" customFormat="1" x14ac:dyDescent="0.25">
      <c r="G426" s="85"/>
    </row>
    <row r="427" spans="7:7" s="56" customFormat="1" x14ac:dyDescent="0.25">
      <c r="G427" s="85"/>
    </row>
    <row r="428" spans="7:7" s="56" customFormat="1" x14ac:dyDescent="0.25">
      <c r="G428" s="85"/>
    </row>
    <row r="429" spans="7:7" s="56" customFormat="1" x14ac:dyDescent="0.25">
      <c r="G429" s="85"/>
    </row>
    <row r="430" spans="7:7" s="56" customFormat="1" x14ac:dyDescent="0.25">
      <c r="G430" s="85"/>
    </row>
    <row r="431" spans="7:7" s="56" customFormat="1" x14ac:dyDescent="0.25">
      <c r="G431" s="85"/>
    </row>
    <row r="432" spans="7:7" s="56" customFormat="1" x14ac:dyDescent="0.25">
      <c r="G432" s="85"/>
    </row>
    <row r="433" spans="7:7" s="56" customFormat="1" x14ac:dyDescent="0.25">
      <c r="G433" s="85"/>
    </row>
    <row r="434" spans="7:7" s="56" customFormat="1" x14ac:dyDescent="0.25">
      <c r="G434" s="85"/>
    </row>
    <row r="435" spans="7:7" s="56" customFormat="1" x14ac:dyDescent="0.25">
      <c r="G435" s="85"/>
    </row>
    <row r="436" spans="7:7" s="56" customFormat="1" x14ac:dyDescent="0.25">
      <c r="G436" s="85"/>
    </row>
    <row r="437" spans="7:7" s="56" customFormat="1" x14ac:dyDescent="0.25">
      <c r="G437" s="85"/>
    </row>
    <row r="438" spans="7:7" s="56" customFormat="1" x14ac:dyDescent="0.25">
      <c r="G438" s="85"/>
    </row>
    <row r="439" spans="7:7" s="56" customFormat="1" x14ac:dyDescent="0.25">
      <c r="G439" s="85"/>
    </row>
    <row r="440" spans="7:7" s="56" customFormat="1" x14ac:dyDescent="0.25">
      <c r="G440" s="85"/>
    </row>
    <row r="441" spans="7:7" s="56" customFormat="1" x14ac:dyDescent="0.25">
      <c r="G441" s="85"/>
    </row>
    <row r="442" spans="7:7" s="56" customFormat="1" x14ac:dyDescent="0.25">
      <c r="G442" s="85"/>
    </row>
    <row r="443" spans="7:7" s="56" customFormat="1" x14ac:dyDescent="0.25">
      <c r="G443" s="85"/>
    </row>
    <row r="444" spans="7:7" s="56" customFormat="1" x14ac:dyDescent="0.25">
      <c r="G444" s="85"/>
    </row>
    <row r="445" spans="7:7" s="56" customFormat="1" x14ac:dyDescent="0.25">
      <c r="G445" s="85"/>
    </row>
    <row r="446" spans="7:7" s="56" customFormat="1" x14ac:dyDescent="0.25">
      <c r="G446" s="85"/>
    </row>
    <row r="447" spans="7:7" s="56" customFormat="1" x14ac:dyDescent="0.25">
      <c r="G447" s="85"/>
    </row>
    <row r="448" spans="7:7" s="56" customFormat="1" x14ac:dyDescent="0.25">
      <c r="G448" s="85"/>
    </row>
    <row r="449" spans="7:7" s="56" customFormat="1" x14ac:dyDescent="0.25">
      <c r="G449" s="85"/>
    </row>
    <row r="450" spans="7:7" s="56" customFormat="1" x14ac:dyDescent="0.25">
      <c r="G450" s="85"/>
    </row>
    <row r="451" spans="7:7" s="56" customFormat="1" x14ac:dyDescent="0.25">
      <c r="G451" s="85"/>
    </row>
    <row r="452" spans="7:7" s="56" customFormat="1" x14ac:dyDescent="0.25">
      <c r="G452" s="85"/>
    </row>
    <row r="453" spans="7:7" s="56" customFormat="1" x14ac:dyDescent="0.25">
      <c r="G453" s="85"/>
    </row>
    <row r="454" spans="7:7" s="56" customFormat="1" x14ac:dyDescent="0.25">
      <c r="G454" s="85"/>
    </row>
    <row r="455" spans="7:7" s="56" customFormat="1" x14ac:dyDescent="0.25">
      <c r="G455" s="85"/>
    </row>
    <row r="456" spans="7:7" s="56" customFormat="1" x14ac:dyDescent="0.25">
      <c r="G456" s="85"/>
    </row>
    <row r="457" spans="7:7" s="56" customFormat="1" x14ac:dyDescent="0.25">
      <c r="G457" s="85"/>
    </row>
    <row r="458" spans="7:7" s="56" customFormat="1" x14ac:dyDescent="0.25">
      <c r="G458" s="85"/>
    </row>
    <row r="459" spans="7:7" s="56" customFormat="1" x14ac:dyDescent="0.25">
      <c r="G459" s="85"/>
    </row>
    <row r="460" spans="7:7" s="56" customFormat="1" x14ac:dyDescent="0.25">
      <c r="G460" s="85"/>
    </row>
    <row r="461" spans="7:7" s="56" customFormat="1" x14ac:dyDescent="0.25">
      <c r="G461" s="85"/>
    </row>
    <row r="462" spans="7:7" s="56" customFormat="1" x14ac:dyDescent="0.25">
      <c r="G462" s="85"/>
    </row>
    <row r="463" spans="7:7" s="56" customFormat="1" x14ac:dyDescent="0.25">
      <c r="G463" s="85"/>
    </row>
    <row r="464" spans="7:7" s="56" customFormat="1" x14ac:dyDescent="0.25">
      <c r="G464" s="85"/>
    </row>
    <row r="465" spans="7:7" s="56" customFormat="1" x14ac:dyDescent="0.25">
      <c r="G465" s="85"/>
    </row>
    <row r="466" spans="7:7" s="56" customFormat="1" x14ac:dyDescent="0.25">
      <c r="G466" s="85"/>
    </row>
    <row r="467" spans="7:7" s="56" customFormat="1" x14ac:dyDescent="0.25">
      <c r="G467" s="85"/>
    </row>
    <row r="468" spans="7:7" s="56" customFormat="1" x14ac:dyDescent="0.25">
      <c r="G468" s="85"/>
    </row>
    <row r="469" spans="7:7" s="56" customFormat="1" x14ac:dyDescent="0.25">
      <c r="G469" s="85"/>
    </row>
    <row r="470" spans="7:7" s="56" customFormat="1" x14ac:dyDescent="0.25">
      <c r="G470" s="85"/>
    </row>
    <row r="471" spans="7:7" s="56" customFormat="1" x14ac:dyDescent="0.25">
      <c r="G471" s="85"/>
    </row>
    <row r="472" spans="7:7" s="56" customFormat="1" x14ac:dyDescent="0.25">
      <c r="G472" s="85"/>
    </row>
    <row r="473" spans="7:7" s="56" customFormat="1" x14ac:dyDescent="0.25">
      <c r="G473" s="85"/>
    </row>
    <row r="474" spans="7:7" s="56" customFormat="1" x14ac:dyDescent="0.25">
      <c r="G474" s="85"/>
    </row>
    <row r="475" spans="7:7" s="56" customFormat="1" x14ac:dyDescent="0.25">
      <c r="G475" s="85"/>
    </row>
    <row r="476" spans="7:7" s="56" customFormat="1" x14ac:dyDescent="0.25">
      <c r="G476" s="85"/>
    </row>
    <row r="477" spans="7:7" s="56" customFormat="1" x14ac:dyDescent="0.25">
      <c r="G477" s="85"/>
    </row>
    <row r="478" spans="7:7" s="56" customFormat="1" x14ac:dyDescent="0.25">
      <c r="G478" s="85"/>
    </row>
    <row r="479" spans="7:7" s="56" customFormat="1" x14ac:dyDescent="0.25">
      <c r="G479" s="85"/>
    </row>
    <row r="480" spans="7:7" s="56" customFormat="1" x14ac:dyDescent="0.25">
      <c r="G480" s="85"/>
    </row>
    <row r="481" spans="7:7" s="56" customFormat="1" x14ac:dyDescent="0.25">
      <c r="G481" s="85"/>
    </row>
    <row r="482" spans="7:7" s="56" customFormat="1" x14ac:dyDescent="0.25">
      <c r="G482" s="85"/>
    </row>
    <row r="483" spans="7:7" s="56" customFormat="1" x14ac:dyDescent="0.25">
      <c r="G483" s="85"/>
    </row>
    <row r="484" spans="7:7" s="56" customFormat="1" x14ac:dyDescent="0.25">
      <c r="G484" s="85"/>
    </row>
    <row r="485" spans="7:7" s="56" customFormat="1" x14ac:dyDescent="0.25">
      <c r="G485" s="85"/>
    </row>
    <row r="486" spans="7:7" s="56" customFormat="1" x14ac:dyDescent="0.25">
      <c r="G486" s="85"/>
    </row>
    <row r="487" spans="7:7" s="56" customFormat="1" x14ac:dyDescent="0.25">
      <c r="G487" s="85"/>
    </row>
    <row r="488" spans="7:7" s="56" customFormat="1" x14ac:dyDescent="0.25">
      <c r="G488" s="85"/>
    </row>
    <row r="489" spans="7:7" s="56" customFormat="1" x14ac:dyDescent="0.25">
      <c r="G489" s="85"/>
    </row>
    <row r="490" spans="7:7" s="56" customFormat="1" x14ac:dyDescent="0.25">
      <c r="G490" s="85"/>
    </row>
    <row r="491" spans="7:7" s="56" customFormat="1" x14ac:dyDescent="0.25">
      <c r="G491" s="85"/>
    </row>
    <row r="492" spans="7:7" s="56" customFormat="1" x14ac:dyDescent="0.25">
      <c r="G492" s="85"/>
    </row>
    <row r="493" spans="7:7" s="56" customFormat="1" x14ac:dyDescent="0.25">
      <c r="G493" s="85"/>
    </row>
    <row r="494" spans="7:7" s="56" customFormat="1" x14ac:dyDescent="0.25">
      <c r="G494" s="85"/>
    </row>
    <row r="495" spans="7:7" s="56" customFormat="1" x14ac:dyDescent="0.25">
      <c r="G495" s="85"/>
    </row>
    <row r="496" spans="7:7" s="56" customFormat="1" x14ac:dyDescent="0.25">
      <c r="G496" s="85"/>
    </row>
    <row r="497" spans="7:7" s="56" customFormat="1" x14ac:dyDescent="0.25">
      <c r="G497" s="85"/>
    </row>
    <row r="498" spans="7:7" s="56" customFormat="1" x14ac:dyDescent="0.25">
      <c r="G498" s="85"/>
    </row>
    <row r="499" spans="7:7" s="56" customFormat="1" x14ac:dyDescent="0.25">
      <c r="G499" s="85"/>
    </row>
    <row r="500" spans="7:7" s="56" customFormat="1" x14ac:dyDescent="0.25">
      <c r="G500" s="85"/>
    </row>
    <row r="501" spans="7:7" s="56" customFormat="1" x14ac:dyDescent="0.25">
      <c r="G501" s="85"/>
    </row>
    <row r="502" spans="7:7" s="56" customFormat="1" x14ac:dyDescent="0.25">
      <c r="G502" s="85"/>
    </row>
    <row r="503" spans="7:7" s="56" customFormat="1" x14ac:dyDescent="0.25">
      <c r="G503" s="85"/>
    </row>
    <row r="504" spans="7:7" s="56" customFormat="1" x14ac:dyDescent="0.25">
      <c r="G504" s="85"/>
    </row>
    <row r="505" spans="7:7" s="56" customFormat="1" x14ac:dyDescent="0.25">
      <c r="G505" s="85"/>
    </row>
    <row r="506" spans="7:7" s="56" customFormat="1" x14ac:dyDescent="0.25">
      <c r="G506" s="85"/>
    </row>
    <row r="507" spans="7:7" s="56" customFormat="1" x14ac:dyDescent="0.25">
      <c r="G507" s="85"/>
    </row>
    <row r="508" spans="7:7" s="56" customFormat="1" x14ac:dyDescent="0.25">
      <c r="G508" s="85"/>
    </row>
    <row r="509" spans="7:7" s="56" customFormat="1" x14ac:dyDescent="0.25">
      <c r="G509" s="85"/>
    </row>
    <row r="510" spans="7:7" s="56" customFormat="1" x14ac:dyDescent="0.25">
      <c r="G510" s="85"/>
    </row>
    <row r="511" spans="7:7" s="56" customFormat="1" x14ac:dyDescent="0.25">
      <c r="G511" s="85"/>
    </row>
    <row r="512" spans="7:7" s="56" customFormat="1" x14ac:dyDescent="0.25">
      <c r="G512" s="85"/>
    </row>
    <row r="513" spans="7:7" s="56" customFormat="1" x14ac:dyDescent="0.25">
      <c r="G513" s="85"/>
    </row>
    <row r="514" spans="7:7" s="56" customFormat="1" x14ac:dyDescent="0.25">
      <c r="G514" s="85"/>
    </row>
    <row r="515" spans="7:7" s="56" customFormat="1" x14ac:dyDescent="0.25">
      <c r="G515" s="85"/>
    </row>
    <row r="516" spans="7:7" s="56" customFormat="1" x14ac:dyDescent="0.25">
      <c r="G516" s="85"/>
    </row>
    <row r="517" spans="7:7" s="56" customFormat="1" x14ac:dyDescent="0.25">
      <c r="G517" s="85"/>
    </row>
    <row r="518" spans="7:7" s="56" customFormat="1" x14ac:dyDescent="0.25">
      <c r="G518" s="85"/>
    </row>
    <row r="519" spans="7:7" s="56" customFormat="1" x14ac:dyDescent="0.25">
      <c r="G519" s="85"/>
    </row>
    <row r="520" spans="7:7" s="56" customFormat="1" x14ac:dyDescent="0.25">
      <c r="G520" s="85"/>
    </row>
    <row r="521" spans="7:7" s="56" customFormat="1" x14ac:dyDescent="0.25">
      <c r="G521" s="85"/>
    </row>
    <row r="522" spans="7:7" s="56" customFormat="1" x14ac:dyDescent="0.25">
      <c r="G522" s="85"/>
    </row>
    <row r="523" spans="7:7" s="56" customFormat="1" x14ac:dyDescent="0.25">
      <c r="G523" s="85"/>
    </row>
    <row r="524" spans="7:7" s="56" customFormat="1" x14ac:dyDescent="0.25">
      <c r="G524" s="85"/>
    </row>
    <row r="525" spans="7:7" s="56" customFormat="1" x14ac:dyDescent="0.25">
      <c r="G525" s="85"/>
    </row>
    <row r="526" spans="7:7" s="56" customFormat="1" x14ac:dyDescent="0.25">
      <c r="G526" s="85"/>
    </row>
    <row r="527" spans="7:7" s="56" customFormat="1" x14ac:dyDescent="0.25">
      <c r="G527" s="85"/>
    </row>
    <row r="528" spans="7:7" s="56" customFormat="1" x14ac:dyDescent="0.25">
      <c r="G528" s="85"/>
    </row>
    <row r="529" spans="7:7" s="56" customFormat="1" x14ac:dyDescent="0.25">
      <c r="G529" s="85"/>
    </row>
    <row r="530" spans="7:7" s="56" customFormat="1" x14ac:dyDescent="0.25">
      <c r="G530" s="85"/>
    </row>
    <row r="531" spans="7:7" s="56" customFormat="1" x14ac:dyDescent="0.25">
      <c r="G531" s="85"/>
    </row>
    <row r="532" spans="7:7" s="56" customFormat="1" x14ac:dyDescent="0.25">
      <c r="G532" s="85"/>
    </row>
    <row r="533" spans="7:7" s="56" customFormat="1" x14ac:dyDescent="0.25">
      <c r="G533" s="85"/>
    </row>
    <row r="534" spans="7:7" s="56" customFormat="1" x14ac:dyDescent="0.25">
      <c r="G534" s="85"/>
    </row>
    <row r="535" spans="7:7" s="56" customFormat="1" x14ac:dyDescent="0.25">
      <c r="G535" s="85"/>
    </row>
    <row r="536" spans="7:7" s="56" customFormat="1" x14ac:dyDescent="0.25">
      <c r="G536" s="85"/>
    </row>
    <row r="537" spans="7:7" s="56" customFormat="1" x14ac:dyDescent="0.25">
      <c r="G537" s="85"/>
    </row>
    <row r="538" spans="7:7" s="56" customFormat="1" x14ac:dyDescent="0.25">
      <c r="G538" s="85"/>
    </row>
    <row r="539" spans="7:7" s="56" customFormat="1" x14ac:dyDescent="0.25">
      <c r="G539" s="85"/>
    </row>
    <row r="540" spans="7:7" s="56" customFormat="1" x14ac:dyDescent="0.25">
      <c r="G540" s="85"/>
    </row>
    <row r="541" spans="7:7" s="56" customFormat="1" x14ac:dyDescent="0.25">
      <c r="G541" s="85"/>
    </row>
    <row r="542" spans="7:7" s="56" customFormat="1" x14ac:dyDescent="0.25">
      <c r="G542" s="85"/>
    </row>
    <row r="543" spans="7:7" s="56" customFormat="1" x14ac:dyDescent="0.25">
      <c r="G543" s="85"/>
    </row>
    <row r="544" spans="7:7" s="56" customFormat="1" x14ac:dyDescent="0.25">
      <c r="G544" s="85"/>
    </row>
    <row r="545" spans="7:7" s="56" customFormat="1" x14ac:dyDescent="0.25">
      <c r="G545" s="85"/>
    </row>
    <row r="546" spans="7:7" s="56" customFormat="1" x14ac:dyDescent="0.25">
      <c r="G546" s="85"/>
    </row>
    <row r="547" spans="7:7" s="56" customFormat="1" x14ac:dyDescent="0.25">
      <c r="G547" s="85"/>
    </row>
    <row r="548" spans="7:7" s="56" customFormat="1" x14ac:dyDescent="0.25">
      <c r="G548" s="85"/>
    </row>
    <row r="549" spans="7:7" s="56" customFormat="1" x14ac:dyDescent="0.25">
      <c r="G549" s="85"/>
    </row>
    <row r="550" spans="7:7" s="56" customFormat="1" x14ac:dyDescent="0.25">
      <c r="G550" s="85"/>
    </row>
  </sheetData>
  <mergeCells count="30">
    <mergeCell ref="B55:C55"/>
    <mergeCell ref="E55:G55"/>
    <mergeCell ref="B8:C8"/>
    <mergeCell ref="E8:G8"/>
    <mergeCell ref="B24:C24"/>
    <mergeCell ref="E24:G24"/>
    <mergeCell ref="B40:C40"/>
    <mergeCell ref="E40:G40"/>
    <mergeCell ref="B106:C106"/>
    <mergeCell ref="E106:G106"/>
    <mergeCell ref="B123:C123"/>
    <mergeCell ref="E123:G123"/>
    <mergeCell ref="B71:C71"/>
    <mergeCell ref="E71:G71"/>
    <mergeCell ref="B88:C88"/>
    <mergeCell ref="E88:G88"/>
    <mergeCell ref="B172:C172"/>
    <mergeCell ref="E172:G172"/>
    <mergeCell ref="B189:C189"/>
    <mergeCell ref="E189:G189"/>
    <mergeCell ref="B140:C140"/>
    <mergeCell ref="E140:G140"/>
    <mergeCell ref="B156:C156"/>
    <mergeCell ref="E156:G156"/>
    <mergeCell ref="B238:C238"/>
    <mergeCell ref="E238:G238"/>
    <mergeCell ref="B205:C205"/>
    <mergeCell ref="E205:G205"/>
    <mergeCell ref="B221:C221"/>
    <mergeCell ref="E221:G221"/>
  </mergeCells>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rowBreaks count="14" manualBreakCount="14">
    <brk id="22" max="16383" man="1"/>
    <brk id="38" max="16383" man="1"/>
    <brk id="53" max="16383" man="1"/>
    <brk id="69" max="16383" man="1"/>
    <brk id="86" max="16383" man="1"/>
    <brk id="104" max="16383" man="1"/>
    <brk id="121" max="16383" man="1"/>
    <brk id="138" max="16383" man="1"/>
    <brk id="154" max="16383" man="1"/>
    <brk id="170" max="16383" man="1"/>
    <brk id="187" max="16383" man="1"/>
    <brk id="203" max="16383" man="1"/>
    <brk id="219" max="16383" man="1"/>
    <brk id="236" max="16383"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D115"/>
  <sheetViews>
    <sheetView workbookViewId="0"/>
  </sheetViews>
  <sheetFormatPr baseColWidth="10" defaultColWidth="11.5703125" defaultRowHeight="12.75" x14ac:dyDescent="0.25"/>
  <cols>
    <col min="1" max="1" width="33.85546875" style="56" customWidth="1"/>
    <col min="2" max="2" width="11.5703125" style="56" customWidth="1"/>
    <col min="3" max="3" width="27.7109375" style="56" customWidth="1"/>
    <col min="4" max="4" width="12.7109375" style="85" customWidth="1"/>
    <col min="5" max="256" width="11.5703125" style="56"/>
    <col min="257" max="257" width="33.85546875" style="56" customWidth="1"/>
    <col min="258" max="258" width="11.5703125" style="56" customWidth="1"/>
    <col min="259" max="259" width="27.7109375" style="56" customWidth="1"/>
    <col min="260" max="260" width="12.7109375" style="56" customWidth="1"/>
    <col min="261" max="512" width="11.5703125" style="56"/>
    <col min="513" max="513" width="33.85546875" style="56" customWidth="1"/>
    <col min="514" max="514" width="11.5703125" style="56" customWidth="1"/>
    <col min="515" max="515" width="27.7109375" style="56" customWidth="1"/>
    <col min="516" max="516" width="12.7109375" style="56" customWidth="1"/>
    <col min="517" max="768" width="11.5703125" style="56"/>
    <col min="769" max="769" width="33.85546875" style="56" customWidth="1"/>
    <col min="770" max="770" width="11.5703125" style="56" customWidth="1"/>
    <col min="771" max="771" width="27.7109375" style="56" customWidth="1"/>
    <col min="772" max="772" width="12.7109375" style="56" customWidth="1"/>
    <col min="773" max="1024" width="11.5703125" style="56"/>
    <col min="1025" max="1025" width="33.85546875" style="56" customWidth="1"/>
    <col min="1026" max="1026" width="11.5703125" style="56" customWidth="1"/>
    <col min="1027" max="1027" width="27.7109375" style="56" customWidth="1"/>
    <col min="1028" max="1028" width="12.7109375" style="56" customWidth="1"/>
    <col min="1029" max="1280" width="11.5703125" style="56"/>
    <col min="1281" max="1281" width="33.85546875" style="56" customWidth="1"/>
    <col min="1282" max="1282" width="11.5703125" style="56" customWidth="1"/>
    <col min="1283" max="1283" width="27.7109375" style="56" customWidth="1"/>
    <col min="1284" max="1284" width="12.7109375" style="56" customWidth="1"/>
    <col min="1285" max="1536" width="11.5703125" style="56"/>
    <col min="1537" max="1537" width="33.85546875" style="56" customWidth="1"/>
    <col min="1538" max="1538" width="11.5703125" style="56" customWidth="1"/>
    <col min="1539" max="1539" width="27.7109375" style="56" customWidth="1"/>
    <col min="1540" max="1540" width="12.7109375" style="56" customWidth="1"/>
    <col min="1541" max="1792" width="11.5703125" style="56"/>
    <col min="1793" max="1793" width="33.85546875" style="56" customWidth="1"/>
    <col min="1794" max="1794" width="11.5703125" style="56" customWidth="1"/>
    <col min="1795" max="1795" width="27.7109375" style="56" customWidth="1"/>
    <col min="1796" max="1796" width="12.7109375" style="56" customWidth="1"/>
    <col min="1797" max="2048" width="11.5703125" style="56"/>
    <col min="2049" max="2049" width="33.85546875" style="56" customWidth="1"/>
    <col min="2050" max="2050" width="11.5703125" style="56" customWidth="1"/>
    <col min="2051" max="2051" width="27.7109375" style="56" customWidth="1"/>
    <col min="2052" max="2052" width="12.7109375" style="56" customWidth="1"/>
    <col min="2053" max="2304" width="11.5703125" style="56"/>
    <col min="2305" max="2305" width="33.85546875" style="56" customWidth="1"/>
    <col min="2306" max="2306" width="11.5703125" style="56" customWidth="1"/>
    <col min="2307" max="2307" width="27.7109375" style="56" customWidth="1"/>
    <col min="2308" max="2308" width="12.7109375" style="56" customWidth="1"/>
    <col min="2309" max="2560" width="11.5703125" style="56"/>
    <col min="2561" max="2561" width="33.85546875" style="56" customWidth="1"/>
    <col min="2562" max="2562" width="11.5703125" style="56" customWidth="1"/>
    <col min="2563" max="2563" width="27.7109375" style="56" customWidth="1"/>
    <col min="2564" max="2564" width="12.7109375" style="56" customWidth="1"/>
    <col min="2565" max="2816" width="11.5703125" style="56"/>
    <col min="2817" max="2817" width="33.85546875" style="56" customWidth="1"/>
    <col min="2818" max="2818" width="11.5703125" style="56" customWidth="1"/>
    <col min="2819" max="2819" width="27.7109375" style="56" customWidth="1"/>
    <col min="2820" max="2820" width="12.7109375" style="56" customWidth="1"/>
    <col min="2821" max="3072" width="11.5703125" style="56"/>
    <col min="3073" max="3073" width="33.85546875" style="56" customWidth="1"/>
    <col min="3074" max="3074" width="11.5703125" style="56" customWidth="1"/>
    <col min="3075" max="3075" width="27.7109375" style="56" customWidth="1"/>
    <col min="3076" max="3076" width="12.7109375" style="56" customWidth="1"/>
    <col min="3077" max="3328" width="11.5703125" style="56"/>
    <col min="3329" max="3329" width="33.85546875" style="56" customWidth="1"/>
    <col min="3330" max="3330" width="11.5703125" style="56" customWidth="1"/>
    <col min="3331" max="3331" width="27.7109375" style="56" customWidth="1"/>
    <col min="3332" max="3332" width="12.7109375" style="56" customWidth="1"/>
    <col min="3333" max="3584" width="11.5703125" style="56"/>
    <col min="3585" max="3585" width="33.85546875" style="56" customWidth="1"/>
    <col min="3586" max="3586" width="11.5703125" style="56" customWidth="1"/>
    <col min="3587" max="3587" width="27.7109375" style="56" customWidth="1"/>
    <col min="3588" max="3588" width="12.7109375" style="56" customWidth="1"/>
    <col min="3589" max="3840" width="11.5703125" style="56"/>
    <col min="3841" max="3841" width="33.85546875" style="56" customWidth="1"/>
    <col min="3842" max="3842" width="11.5703125" style="56" customWidth="1"/>
    <col min="3843" max="3843" width="27.7109375" style="56" customWidth="1"/>
    <col min="3844" max="3844" width="12.7109375" style="56" customWidth="1"/>
    <col min="3845" max="4096" width="11.5703125" style="56"/>
    <col min="4097" max="4097" width="33.85546875" style="56" customWidth="1"/>
    <col min="4098" max="4098" width="11.5703125" style="56" customWidth="1"/>
    <col min="4099" max="4099" width="27.7109375" style="56" customWidth="1"/>
    <col min="4100" max="4100" width="12.7109375" style="56" customWidth="1"/>
    <col min="4101" max="4352" width="11.5703125" style="56"/>
    <col min="4353" max="4353" width="33.85546875" style="56" customWidth="1"/>
    <col min="4354" max="4354" width="11.5703125" style="56" customWidth="1"/>
    <col min="4355" max="4355" width="27.7109375" style="56" customWidth="1"/>
    <col min="4356" max="4356" width="12.7109375" style="56" customWidth="1"/>
    <col min="4357" max="4608" width="11.5703125" style="56"/>
    <col min="4609" max="4609" width="33.85546875" style="56" customWidth="1"/>
    <col min="4610" max="4610" width="11.5703125" style="56" customWidth="1"/>
    <col min="4611" max="4611" width="27.7109375" style="56" customWidth="1"/>
    <col min="4612" max="4612" width="12.7109375" style="56" customWidth="1"/>
    <col min="4613" max="4864" width="11.5703125" style="56"/>
    <col min="4865" max="4865" width="33.85546875" style="56" customWidth="1"/>
    <col min="4866" max="4866" width="11.5703125" style="56" customWidth="1"/>
    <col min="4867" max="4867" width="27.7109375" style="56" customWidth="1"/>
    <col min="4868" max="4868" width="12.7109375" style="56" customWidth="1"/>
    <col min="4869" max="5120" width="11.5703125" style="56"/>
    <col min="5121" max="5121" width="33.85546875" style="56" customWidth="1"/>
    <col min="5122" max="5122" width="11.5703125" style="56" customWidth="1"/>
    <col min="5123" max="5123" width="27.7109375" style="56" customWidth="1"/>
    <col min="5124" max="5124" width="12.7109375" style="56" customWidth="1"/>
    <col min="5125" max="5376" width="11.5703125" style="56"/>
    <col min="5377" max="5377" width="33.85546875" style="56" customWidth="1"/>
    <col min="5378" max="5378" width="11.5703125" style="56" customWidth="1"/>
    <col min="5379" max="5379" width="27.7109375" style="56" customWidth="1"/>
    <col min="5380" max="5380" width="12.7109375" style="56" customWidth="1"/>
    <col min="5381" max="5632" width="11.5703125" style="56"/>
    <col min="5633" max="5633" width="33.85546875" style="56" customWidth="1"/>
    <col min="5634" max="5634" width="11.5703125" style="56" customWidth="1"/>
    <col min="5635" max="5635" width="27.7109375" style="56" customWidth="1"/>
    <col min="5636" max="5636" width="12.7109375" style="56" customWidth="1"/>
    <col min="5637" max="5888" width="11.5703125" style="56"/>
    <col min="5889" max="5889" width="33.85546875" style="56" customWidth="1"/>
    <col min="5890" max="5890" width="11.5703125" style="56" customWidth="1"/>
    <col min="5891" max="5891" width="27.7109375" style="56" customWidth="1"/>
    <col min="5892" max="5892" width="12.7109375" style="56" customWidth="1"/>
    <col min="5893" max="6144" width="11.5703125" style="56"/>
    <col min="6145" max="6145" width="33.85546875" style="56" customWidth="1"/>
    <col min="6146" max="6146" width="11.5703125" style="56" customWidth="1"/>
    <col min="6147" max="6147" width="27.7109375" style="56" customWidth="1"/>
    <col min="6148" max="6148" width="12.7109375" style="56" customWidth="1"/>
    <col min="6149" max="6400" width="11.5703125" style="56"/>
    <col min="6401" max="6401" width="33.85546875" style="56" customWidth="1"/>
    <col min="6402" max="6402" width="11.5703125" style="56" customWidth="1"/>
    <col min="6403" max="6403" width="27.7109375" style="56" customWidth="1"/>
    <col min="6404" max="6404" width="12.7109375" style="56" customWidth="1"/>
    <col min="6405" max="6656" width="11.5703125" style="56"/>
    <col min="6657" max="6657" width="33.85546875" style="56" customWidth="1"/>
    <col min="6658" max="6658" width="11.5703125" style="56" customWidth="1"/>
    <col min="6659" max="6659" width="27.7109375" style="56" customWidth="1"/>
    <col min="6660" max="6660" width="12.7109375" style="56" customWidth="1"/>
    <col min="6661" max="6912" width="11.5703125" style="56"/>
    <col min="6913" max="6913" width="33.85546875" style="56" customWidth="1"/>
    <col min="6914" max="6914" width="11.5703125" style="56" customWidth="1"/>
    <col min="6915" max="6915" width="27.7109375" style="56" customWidth="1"/>
    <col min="6916" max="6916" width="12.7109375" style="56" customWidth="1"/>
    <col min="6917" max="7168" width="11.5703125" style="56"/>
    <col min="7169" max="7169" width="33.85546875" style="56" customWidth="1"/>
    <col min="7170" max="7170" width="11.5703125" style="56" customWidth="1"/>
    <col min="7171" max="7171" width="27.7109375" style="56" customWidth="1"/>
    <col min="7172" max="7172" width="12.7109375" style="56" customWidth="1"/>
    <col min="7173" max="7424" width="11.5703125" style="56"/>
    <col min="7425" max="7425" width="33.85546875" style="56" customWidth="1"/>
    <col min="7426" max="7426" width="11.5703125" style="56" customWidth="1"/>
    <col min="7427" max="7427" width="27.7109375" style="56" customWidth="1"/>
    <col min="7428" max="7428" width="12.7109375" style="56" customWidth="1"/>
    <col min="7429" max="7680" width="11.5703125" style="56"/>
    <col min="7681" max="7681" width="33.85546875" style="56" customWidth="1"/>
    <col min="7682" max="7682" width="11.5703125" style="56" customWidth="1"/>
    <col min="7683" max="7683" width="27.7109375" style="56" customWidth="1"/>
    <col min="7684" max="7684" width="12.7109375" style="56" customWidth="1"/>
    <col min="7685" max="7936" width="11.5703125" style="56"/>
    <col min="7937" max="7937" width="33.85546875" style="56" customWidth="1"/>
    <col min="7938" max="7938" width="11.5703125" style="56" customWidth="1"/>
    <col min="7939" max="7939" width="27.7109375" style="56" customWidth="1"/>
    <col min="7940" max="7940" width="12.7109375" style="56" customWidth="1"/>
    <col min="7941" max="8192" width="11.5703125" style="56"/>
    <col min="8193" max="8193" width="33.85546875" style="56" customWidth="1"/>
    <col min="8194" max="8194" width="11.5703125" style="56" customWidth="1"/>
    <col min="8195" max="8195" width="27.7109375" style="56" customWidth="1"/>
    <col min="8196" max="8196" width="12.7109375" style="56" customWidth="1"/>
    <col min="8197" max="8448" width="11.5703125" style="56"/>
    <col min="8449" max="8449" width="33.85546875" style="56" customWidth="1"/>
    <col min="8450" max="8450" width="11.5703125" style="56" customWidth="1"/>
    <col min="8451" max="8451" width="27.7109375" style="56" customWidth="1"/>
    <col min="8452" max="8452" width="12.7109375" style="56" customWidth="1"/>
    <col min="8453" max="8704" width="11.5703125" style="56"/>
    <col min="8705" max="8705" width="33.85546875" style="56" customWidth="1"/>
    <col min="8706" max="8706" width="11.5703125" style="56" customWidth="1"/>
    <col min="8707" max="8707" width="27.7109375" style="56" customWidth="1"/>
    <col min="8708" max="8708" width="12.7109375" style="56" customWidth="1"/>
    <col min="8709" max="8960" width="11.5703125" style="56"/>
    <col min="8961" max="8961" width="33.85546875" style="56" customWidth="1"/>
    <col min="8962" max="8962" width="11.5703125" style="56" customWidth="1"/>
    <col min="8963" max="8963" width="27.7109375" style="56" customWidth="1"/>
    <col min="8964" max="8964" width="12.7109375" style="56" customWidth="1"/>
    <col min="8965" max="9216" width="11.5703125" style="56"/>
    <col min="9217" max="9217" width="33.85546875" style="56" customWidth="1"/>
    <col min="9218" max="9218" width="11.5703125" style="56" customWidth="1"/>
    <col min="9219" max="9219" width="27.7109375" style="56" customWidth="1"/>
    <col min="9220" max="9220" width="12.7109375" style="56" customWidth="1"/>
    <col min="9221" max="9472" width="11.5703125" style="56"/>
    <col min="9473" max="9473" width="33.85546875" style="56" customWidth="1"/>
    <col min="9474" max="9474" width="11.5703125" style="56" customWidth="1"/>
    <col min="9475" max="9475" width="27.7109375" style="56" customWidth="1"/>
    <col min="9476" max="9476" width="12.7109375" style="56" customWidth="1"/>
    <col min="9477" max="9728" width="11.5703125" style="56"/>
    <col min="9729" max="9729" width="33.85546875" style="56" customWidth="1"/>
    <col min="9730" max="9730" width="11.5703125" style="56" customWidth="1"/>
    <col min="9731" max="9731" width="27.7109375" style="56" customWidth="1"/>
    <col min="9732" max="9732" width="12.7109375" style="56" customWidth="1"/>
    <col min="9733" max="9984" width="11.5703125" style="56"/>
    <col min="9985" max="9985" width="33.85546875" style="56" customWidth="1"/>
    <col min="9986" max="9986" width="11.5703125" style="56" customWidth="1"/>
    <col min="9987" max="9987" width="27.7109375" style="56" customWidth="1"/>
    <col min="9988" max="9988" width="12.7109375" style="56" customWidth="1"/>
    <col min="9989" max="10240" width="11.5703125" style="56"/>
    <col min="10241" max="10241" width="33.85546875" style="56" customWidth="1"/>
    <col min="10242" max="10242" width="11.5703125" style="56" customWidth="1"/>
    <col min="10243" max="10243" width="27.7109375" style="56" customWidth="1"/>
    <col min="10244" max="10244" width="12.7109375" style="56" customWidth="1"/>
    <col min="10245" max="10496" width="11.5703125" style="56"/>
    <col min="10497" max="10497" width="33.85546875" style="56" customWidth="1"/>
    <col min="10498" max="10498" width="11.5703125" style="56" customWidth="1"/>
    <col min="10499" max="10499" width="27.7109375" style="56" customWidth="1"/>
    <col min="10500" max="10500" width="12.7109375" style="56" customWidth="1"/>
    <col min="10501" max="10752" width="11.5703125" style="56"/>
    <col min="10753" max="10753" width="33.85546875" style="56" customWidth="1"/>
    <col min="10754" max="10754" width="11.5703125" style="56" customWidth="1"/>
    <col min="10755" max="10755" width="27.7109375" style="56" customWidth="1"/>
    <col min="10756" max="10756" width="12.7109375" style="56" customWidth="1"/>
    <col min="10757" max="11008" width="11.5703125" style="56"/>
    <col min="11009" max="11009" width="33.85546875" style="56" customWidth="1"/>
    <col min="11010" max="11010" width="11.5703125" style="56" customWidth="1"/>
    <col min="11011" max="11011" width="27.7109375" style="56" customWidth="1"/>
    <col min="11012" max="11012" width="12.7109375" style="56" customWidth="1"/>
    <col min="11013" max="11264" width="11.5703125" style="56"/>
    <col min="11265" max="11265" width="33.85546875" style="56" customWidth="1"/>
    <col min="11266" max="11266" width="11.5703125" style="56" customWidth="1"/>
    <col min="11267" max="11267" width="27.7109375" style="56" customWidth="1"/>
    <col min="11268" max="11268" width="12.7109375" style="56" customWidth="1"/>
    <col min="11269" max="11520" width="11.5703125" style="56"/>
    <col min="11521" max="11521" width="33.85546875" style="56" customWidth="1"/>
    <col min="11522" max="11522" width="11.5703125" style="56" customWidth="1"/>
    <col min="11523" max="11523" width="27.7109375" style="56" customWidth="1"/>
    <col min="11524" max="11524" width="12.7109375" style="56" customWidth="1"/>
    <col min="11525" max="11776" width="11.5703125" style="56"/>
    <col min="11777" max="11777" width="33.85546875" style="56" customWidth="1"/>
    <col min="11778" max="11778" width="11.5703125" style="56" customWidth="1"/>
    <col min="11779" max="11779" width="27.7109375" style="56" customWidth="1"/>
    <col min="11780" max="11780" width="12.7109375" style="56" customWidth="1"/>
    <col min="11781" max="12032" width="11.5703125" style="56"/>
    <col min="12033" max="12033" width="33.85546875" style="56" customWidth="1"/>
    <col min="12034" max="12034" width="11.5703125" style="56" customWidth="1"/>
    <col min="12035" max="12035" width="27.7109375" style="56" customWidth="1"/>
    <col min="12036" max="12036" width="12.7109375" style="56" customWidth="1"/>
    <col min="12037" max="12288" width="11.5703125" style="56"/>
    <col min="12289" max="12289" width="33.85546875" style="56" customWidth="1"/>
    <col min="12290" max="12290" width="11.5703125" style="56" customWidth="1"/>
    <col min="12291" max="12291" width="27.7109375" style="56" customWidth="1"/>
    <col min="12292" max="12292" width="12.7109375" style="56" customWidth="1"/>
    <col min="12293" max="12544" width="11.5703125" style="56"/>
    <col min="12545" max="12545" width="33.85546875" style="56" customWidth="1"/>
    <col min="12546" max="12546" width="11.5703125" style="56" customWidth="1"/>
    <col min="12547" max="12547" width="27.7109375" style="56" customWidth="1"/>
    <col min="12548" max="12548" width="12.7109375" style="56" customWidth="1"/>
    <col min="12549" max="12800" width="11.5703125" style="56"/>
    <col min="12801" max="12801" width="33.85546875" style="56" customWidth="1"/>
    <col min="12802" max="12802" width="11.5703125" style="56" customWidth="1"/>
    <col min="12803" max="12803" width="27.7109375" style="56" customWidth="1"/>
    <col min="12804" max="12804" width="12.7109375" style="56" customWidth="1"/>
    <col min="12805" max="13056" width="11.5703125" style="56"/>
    <col min="13057" max="13057" width="33.85546875" style="56" customWidth="1"/>
    <col min="13058" max="13058" width="11.5703125" style="56" customWidth="1"/>
    <col min="13059" max="13059" width="27.7109375" style="56" customWidth="1"/>
    <col min="13060" max="13060" width="12.7109375" style="56" customWidth="1"/>
    <col min="13061" max="13312" width="11.5703125" style="56"/>
    <col min="13313" max="13313" width="33.85546875" style="56" customWidth="1"/>
    <col min="13314" max="13314" width="11.5703125" style="56" customWidth="1"/>
    <col min="13315" max="13315" width="27.7109375" style="56" customWidth="1"/>
    <col min="13316" max="13316" width="12.7109375" style="56" customWidth="1"/>
    <col min="13317" max="13568" width="11.5703125" style="56"/>
    <col min="13569" max="13569" width="33.85546875" style="56" customWidth="1"/>
    <col min="13570" max="13570" width="11.5703125" style="56" customWidth="1"/>
    <col min="13571" max="13571" width="27.7109375" style="56" customWidth="1"/>
    <col min="13572" max="13572" width="12.7109375" style="56" customWidth="1"/>
    <col min="13573" max="13824" width="11.5703125" style="56"/>
    <col min="13825" max="13825" width="33.85546875" style="56" customWidth="1"/>
    <col min="13826" max="13826" width="11.5703125" style="56" customWidth="1"/>
    <col min="13827" max="13827" width="27.7109375" style="56" customWidth="1"/>
    <col min="13828" max="13828" width="12.7109375" style="56" customWidth="1"/>
    <col min="13829" max="14080" width="11.5703125" style="56"/>
    <col min="14081" max="14081" width="33.85546875" style="56" customWidth="1"/>
    <col min="14082" max="14082" width="11.5703125" style="56" customWidth="1"/>
    <col min="14083" max="14083" width="27.7109375" style="56" customWidth="1"/>
    <col min="14084" max="14084" width="12.7109375" style="56" customWidth="1"/>
    <col min="14085" max="14336" width="11.5703125" style="56"/>
    <col min="14337" max="14337" width="33.85546875" style="56" customWidth="1"/>
    <col min="14338" max="14338" width="11.5703125" style="56" customWidth="1"/>
    <col min="14339" max="14339" width="27.7109375" style="56" customWidth="1"/>
    <col min="14340" max="14340" width="12.7109375" style="56" customWidth="1"/>
    <col min="14341" max="14592" width="11.5703125" style="56"/>
    <col min="14593" max="14593" width="33.85546875" style="56" customWidth="1"/>
    <col min="14594" max="14594" width="11.5703125" style="56" customWidth="1"/>
    <col min="14595" max="14595" width="27.7109375" style="56" customWidth="1"/>
    <col min="14596" max="14596" width="12.7109375" style="56" customWidth="1"/>
    <col min="14597" max="14848" width="11.5703125" style="56"/>
    <col min="14849" max="14849" width="33.85546875" style="56" customWidth="1"/>
    <col min="14850" max="14850" width="11.5703125" style="56" customWidth="1"/>
    <col min="14851" max="14851" width="27.7109375" style="56" customWidth="1"/>
    <col min="14852" max="14852" width="12.7109375" style="56" customWidth="1"/>
    <col min="14853" max="15104" width="11.5703125" style="56"/>
    <col min="15105" max="15105" width="33.85546875" style="56" customWidth="1"/>
    <col min="15106" max="15106" width="11.5703125" style="56" customWidth="1"/>
    <col min="15107" max="15107" width="27.7109375" style="56" customWidth="1"/>
    <col min="15108" max="15108" width="12.7109375" style="56" customWidth="1"/>
    <col min="15109" max="15360" width="11.5703125" style="56"/>
    <col min="15361" max="15361" width="33.85546875" style="56" customWidth="1"/>
    <col min="15362" max="15362" width="11.5703125" style="56" customWidth="1"/>
    <col min="15363" max="15363" width="27.7109375" style="56" customWidth="1"/>
    <col min="15364" max="15364" width="12.7109375" style="56" customWidth="1"/>
    <col min="15365" max="15616" width="11.5703125" style="56"/>
    <col min="15617" max="15617" width="33.85546875" style="56" customWidth="1"/>
    <col min="15618" max="15618" width="11.5703125" style="56" customWidth="1"/>
    <col min="15619" max="15619" width="27.7109375" style="56" customWidth="1"/>
    <col min="15620" max="15620" width="12.7109375" style="56" customWidth="1"/>
    <col min="15621" max="15872" width="11.5703125" style="56"/>
    <col min="15873" max="15873" width="33.85546875" style="56" customWidth="1"/>
    <col min="15874" max="15874" width="11.5703125" style="56" customWidth="1"/>
    <col min="15875" max="15875" width="27.7109375" style="56" customWidth="1"/>
    <col min="15876" max="15876" width="12.7109375" style="56" customWidth="1"/>
    <col min="15877" max="16128" width="11.5703125" style="56"/>
    <col min="16129" max="16129" width="33.85546875" style="56" customWidth="1"/>
    <col min="16130" max="16130" width="11.5703125" style="56" customWidth="1"/>
    <col min="16131" max="16131" width="27.7109375" style="56" customWidth="1"/>
    <col min="16132" max="16132" width="12.7109375" style="56" customWidth="1"/>
    <col min="16133" max="16384" width="11.5703125" style="56"/>
  </cols>
  <sheetData>
    <row r="1" spans="1:4" ht="37.5" customHeight="1" thickBot="1" x14ac:dyDescent="0.3">
      <c r="A1" s="33" t="s">
        <v>300</v>
      </c>
      <c r="B1" s="122"/>
      <c r="C1" s="122"/>
      <c r="D1" s="161"/>
    </row>
    <row r="2" spans="1:4" ht="12.75" customHeight="1" x14ac:dyDescent="0.25">
      <c r="A2" s="68"/>
      <c r="B2" s="123"/>
      <c r="C2" s="68"/>
      <c r="D2" s="94"/>
    </row>
    <row r="3" spans="1:4" ht="12.75" customHeight="1" x14ac:dyDescent="0.25">
      <c r="A3" s="68"/>
      <c r="B3" s="123"/>
      <c r="C3" s="68"/>
      <c r="D3" s="94"/>
    </row>
    <row r="4" spans="1:4" ht="12.75" customHeight="1" x14ac:dyDescent="0.2">
      <c r="A4" s="124"/>
      <c r="B4" s="68"/>
      <c r="C4" s="68"/>
      <c r="D4" s="94"/>
    </row>
    <row r="5" spans="1:4" s="68" customFormat="1" ht="23.25" customHeight="1" x14ac:dyDescent="0.25">
      <c r="A5" s="90" t="s">
        <v>299</v>
      </c>
      <c r="C5" s="64"/>
      <c r="D5" s="86" t="s">
        <v>208</v>
      </c>
    </row>
    <row r="6" spans="1:4" ht="90" customHeight="1" x14ac:dyDescent="0.25">
      <c r="A6" s="125"/>
      <c r="B6" s="255" t="s">
        <v>298</v>
      </c>
      <c r="C6" s="255"/>
      <c r="D6" s="255"/>
    </row>
    <row r="7" spans="1:4" ht="12.75" customHeight="1" x14ac:dyDescent="0.25">
      <c r="A7" s="68"/>
      <c r="B7" s="127"/>
      <c r="C7" s="61"/>
      <c r="D7" s="161"/>
    </row>
    <row r="8" spans="1:4" s="69" customFormat="1" ht="15" customHeight="1" x14ac:dyDescent="0.25">
      <c r="A8" s="88" t="s">
        <v>84</v>
      </c>
      <c r="B8" s="88" t="s">
        <v>206</v>
      </c>
      <c r="C8" s="88" t="s">
        <v>205</v>
      </c>
      <c r="D8" s="89" t="s">
        <v>82</v>
      </c>
    </row>
    <row r="9" spans="1:4" s="70" customFormat="1" ht="18" customHeight="1" x14ac:dyDescent="0.25">
      <c r="A9" s="162" t="s">
        <v>141</v>
      </c>
      <c r="B9" s="163">
        <v>1</v>
      </c>
      <c r="C9" s="164" t="s">
        <v>297</v>
      </c>
      <c r="D9" s="165">
        <v>18</v>
      </c>
    </row>
    <row r="10" spans="1:4" s="70" customFormat="1" ht="18" customHeight="1" x14ac:dyDescent="0.25">
      <c r="A10" s="162" t="s">
        <v>97</v>
      </c>
      <c r="B10" s="163">
        <v>2</v>
      </c>
      <c r="C10" s="164" t="s">
        <v>288</v>
      </c>
      <c r="D10" s="165">
        <v>19</v>
      </c>
    </row>
    <row r="11" spans="1:4" s="70" customFormat="1" ht="18" customHeight="1" x14ac:dyDescent="0.25">
      <c r="A11" s="162" t="s">
        <v>139</v>
      </c>
      <c r="B11" s="163">
        <v>39</v>
      </c>
      <c r="C11" s="164" t="s">
        <v>296</v>
      </c>
      <c r="D11" s="165">
        <v>18</v>
      </c>
    </row>
    <row r="12" spans="1:4" s="70" customFormat="1" ht="18" customHeight="1" x14ac:dyDescent="0.25">
      <c r="A12" s="162" t="s">
        <v>133</v>
      </c>
      <c r="B12" s="163">
        <v>38</v>
      </c>
      <c r="C12" s="164" t="s">
        <v>295</v>
      </c>
      <c r="D12" s="165">
        <v>263.5</v>
      </c>
    </row>
    <row r="13" spans="1:4" s="70" customFormat="1" ht="18" customHeight="1" x14ac:dyDescent="0.25">
      <c r="A13" s="162" t="s">
        <v>112</v>
      </c>
      <c r="B13" s="163">
        <v>24</v>
      </c>
      <c r="C13" s="164" t="s">
        <v>294</v>
      </c>
      <c r="D13" s="165">
        <v>4.5</v>
      </c>
    </row>
    <row r="14" spans="1:4" s="70" customFormat="1" ht="18" customHeight="1" x14ac:dyDescent="0.25">
      <c r="A14" s="162" t="s">
        <v>160</v>
      </c>
      <c r="B14" s="163">
        <v>43</v>
      </c>
      <c r="C14" s="164" t="s">
        <v>293</v>
      </c>
      <c r="D14" s="165">
        <v>46</v>
      </c>
    </row>
    <row r="15" spans="1:4" s="70" customFormat="1" ht="18" customHeight="1" x14ac:dyDescent="0.25">
      <c r="A15" s="162" t="s">
        <v>116</v>
      </c>
      <c r="B15" s="163">
        <v>76</v>
      </c>
      <c r="C15" s="164" t="s">
        <v>292</v>
      </c>
      <c r="D15" s="165">
        <v>18</v>
      </c>
    </row>
    <row r="16" spans="1:4" s="70" customFormat="1" ht="18" customHeight="1" x14ac:dyDescent="0.25">
      <c r="A16" s="162" t="s">
        <v>291</v>
      </c>
      <c r="B16" s="163">
        <v>67</v>
      </c>
      <c r="C16" s="164" t="s">
        <v>288</v>
      </c>
      <c r="D16" s="165">
        <v>14</v>
      </c>
    </row>
    <row r="17" spans="1:4" s="70" customFormat="1" ht="18" customHeight="1" x14ac:dyDescent="0.25">
      <c r="A17" s="162" t="s">
        <v>154</v>
      </c>
      <c r="B17" s="163">
        <v>70</v>
      </c>
      <c r="C17" s="164" t="s">
        <v>290</v>
      </c>
      <c r="D17" s="165">
        <v>15</v>
      </c>
    </row>
    <row r="18" spans="1:4" s="70" customFormat="1" ht="18" customHeight="1" x14ac:dyDescent="0.25">
      <c r="A18" s="162" t="s">
        <v>79</v>
      </c>
      <c r="B18" s="163">
        <v>34</v>
      </c>
      <c r="C18" s="164" t="s">
        <v>288</v>
      </c>
      <c r="D18" s="165">
        <v>14</v>
      </c>
    </row>
    <row r="19" spans="1:4" s="70" customFormat="1" ht="18" customHeight="1" x14ac:dyDescent="0.25">
      <c r="A19" s="162" t="s">
        <v>289</v>
      </c>
      <c r="B19" s="163">
        <v>35</v>
      </c>
      <c r="C19" s="164" t="s">
        <v>288</v>
      </c>
      <c r="D19" s="165">
        <v>18</v>
      </c>
    </row>
    <row r="20" spans="1:4" x14ac:dyDescent="0.25">
      <c r="A20" s="68"/>
      <c r="B20" s="68"/>
      <c r="C20" s="68"/>
      <c r="D20" s="94"/>
    </row>
    <row r="21" spans="1:4" s="68" customFormat="1" ht="23.25" customHeight="1" x14ac:dyDescent="0.25">
      <c r="A21" s="90" t="s">
        <v>287</v>
      </c>
      <c r="C21" s="64"/>
      <c r="D21" s="86" t="s">
        <v>208</v>
      </c>
    </row>
    <row r="22" spans="1:4" ht="90" customHeight="1" x14ac:dyDescent="0.25">
      <c r="A22" s="125"/>
      <c r="B22" s="255" t="s">
        <v>286</v>
      </c>
      <c r="C22" s="255"/>
      <c r="D22" s="255"/>
    </row>
    <row r="23" spans="1:4" ht="12.75" customHeight="1" x14ac:dyDescent="0.25">
      <c r="A23" s="68"/>
      <c r="B23" s="127"/>
      <c r="C23" s="61"/>
      <c r="D23" s="161"/>
    </row>
    <row r="24" spans="1:4" s="69" customFormat="1" ht="15" customHeight="1" x14ac:dyDescent="0.25">
      <c r="A24" s="88" t="s">
        <v>84</v>
      </c>
      <c r="B24" s="88" t="s">
        <v>206</v>
      </c>
      <c r="C24" s="88" t="s">
        <v>205</v>
      </c>
      <c r="D24" s="89" t="s">
        <v>82</v>
      </c>
    </row>
    <row r="25" spans="1:4" s="70" customFormat="1" ht="18" customHeight="1" x14ac:dyDescent="0.25">
      <c r="A25" s="162" t="s">
        <v>156</v>
      </c>
      <c r="B25" s="163">
        <v>3</v>
      </c>
      <c r="C25" s="164" t="s">
        <v>285</v>
      </c>
      <c r="D25" s="165">
        <v>10</v>
      </c>
    </row>
    <row r="26" spans="1:4" s="70" customFormat="1" ht="18" customHeight="1" x14ac:dyDescent="0.25">
      <c r="A26" s="162" t="s">
        <v>171</v>
      </c>
      <c r="B26" s="163">
        <v>4</v>
      </c>
      <c r="C26" s="164" t="s">
        <v>284</v>
      </c>
      <c r="D26" s="165">
        <v>22</v>
      </c>
    </row>
    <row r="27" spans="1:4" s="70" customFormat="1" ht="18" customHeight="1" x14ac:dyDescent="0.25">
      <c r="A27" s="162" t="s">
        <v>283</v>
      </c>
      <c r="B27" s="163">
        <v>5</v>
      </c>
      <c r="C27" s="164" t="s">
        <v>282</v>
      </c>
      <c r="D27" s="165">
        <v>21.35</v>
      </c>
    </row>
    <row r="28" spans="1:4" s="70" customFormat="1" ht="18" customHeight="1" x14ac:dyDescent="0.25">
      <c r="A28" s="162" t="s">
        <v>281</v>
      </c>
      <c r="B28" s="163">
        <v>15</v>
      </c>
      <c r="C28" s="164" t="s">
        <v>280</v>
      </c>
      <c r="D28" s="165">
        <v>15.5</v>
      </c>
    </row>
    <row r="29" spans="1:4" s="70" customFormat="1" ht="18" customHeight="1" x14ac:dyDescent="0.25">
      <c r="A29" s="162" t="s">
        <v>95</v>
      </c>
      <c r="B29" s="163">
        <v>44</v>
      </c>
      <c r="C29" s="164" t="s">
        <v>278</v>
      </c>
      <c r="D29" s="165">
        <v>19.45</v>
      </c>
    </row>
    <row r="30" spans="1:4" s="70" customFormat="1" ht="18" customHeight="1" x14ac:dyDescent="0.25">
      <c r="A30" s="162" t="s">
        <v>277</v>
      </c>
      <c r="B30" s="163">
        <v>65</v>
      </c>
      <c r="C30" s="164" t="s">
        <v>276</v>
      </c>
      <c r="D30" s="165">
        <v>21.05</v>
      </c>
    </row>
    <row r="31" spans="1:4" s="70" customFormat="1" ht="18" customHeight="1" x14ac:dyDescent="0.25">
      <c r="A31" s="162" t="s">
        <v>117</v>
      </c>
      <c r="B31" s="163">
        <v>66</v>
      </c>
      <c r="C31" s="164" t="s">
        <v>275</v>
      </c>
      <c r="D31" s="165">
        <v>17</v>
      </c>
    </row>
    <row r="32" spans="1:4" s="70" customFormat="1" ht="18" customHeight="1" x14ac:dyDescent="0.25">
      <c r="A32" s="162" t="s">
        <v>274</v>
      </c>
      <c r="B32" s="163">
        <v>8</v>
      </c>
      <c r="C32" s="164" t="s">
        <v>273</v>
      </c>
      <c r="D32" s="165">
        <v>40</v>
      </c>
    </row>
    <row r="33" spans="1:4" s="70" customFormat="1" ht="18" customHeight="1" x14ac:dyDescent="0.25">
      <c r="A33" s="162" t="s">
        <v>78</v>
      </c>
      <c r="B33" s="163">
        <v>77</v>
      </c>
      <c r="C33" s="164" t="s">
        <v>272</v>
      </c>
      <c r="D33" s="165">
        <v>13</v>
      </c>
    </row>
    <row r="34" spans="1:4" s="70" customFormat="1" ht="18" customHeight="1" x14ac:dyDescent="0.25">
      <c r="A34" s="162" t="s">
        <v>271</v>
      </c>
      <c r="B34" s="163">
        <v>61</v>
      </c>
      <c r="C34" s="164" t="s">
        <v>270</v>
      </c>
      <c r="D34" s="165">
        <v>28.5</v>
      </c>
    </row>
    <row r="35" spans="1:4" s="70" customFormat="1" ht="18" customHeight="1" x14ac:dyDescent="0.25">
      <c r="A35" s="162" t="s">
        <v>269</v>
      </c>
      <c r="B35" s="163">
        <v>63</v>
      </c>
      <c r="C35" s="164" t="s">
        <v>268</v>
      </c>
      <c r="D35" s="165">
        <v>43.9</v>
      </c>
    </row>
    <row r="36" spans="1:4" x14ac:dyDescent="0.25">
      <c r="A36" s="68"/>
      <c r="B36" s="68"/>
      <c r="C36" s="68"/>
      <c r="D36" s="94"/>
    </row>
    <row r="37" spans="1:4" s="68" customFormat="1" ht="23.25" customHeight="1" x14ac:dyDescent="0.25">
      <c r="A37" s="90" t="s">
        <v>267</v>
      </c>
      <c r="C37" s="64"/>
      <c r="D37" s="86" t="s">
        <v>208</v>
      </c>
    </row>
    <row r="38" spans="1:4" ht="90" customHeight="1" x14ac:dyDescent="0.25">
      <c r="A38" s="125"/>
      <c r="B38" s="255" t="s">
        <v>266</v>
      </c>
      <c r="C38" s="255"/>
      <c r="D38" s="255"/>
    </row>
    <row r="39" spans="1:4" ht="12.75" customHeight="1" x14ac:dyDescent="0.25">
      <c r="A39" s="68"/>
      <c r="B39" s="127"/>
      <c r="C39" s="61"/>
      <c r="D39" s="161"/>
    </row>
    <row r="40" spans="1:4" s="69" customFormat="1" ht="15" customHeight="1" x14ac:dyDescent="0.25">
      <c r="A40" s="88" t="s">
        <v>84</v>
      </c>
      <c r="B40" s="88" t="s">
        <v>206</v>
      </c>
      <c r="C40" s="88" t="s">
        <v>205</v>
      </c>
      <c r="D40" s="89" t="s">
        <v>82</v>
      </c>
    </row>
    <row r="41" spans="1:4" s="70" customFormat="1" ht="18" customHeight="1" x14ac:dyDescent="0.25">
      <c r="A41" s="162" t="s">
        <v>265</v>
      </c>
      <c r="B41" s="163">
        <v>48</v>
      </c>
      <c r="C41" s="164" t="s">
        <v>264</v>
      </c>
      <c r="D41" s="165">
        <v>12.75</v>
      </c>
    </row>
    <row r="42" spans="1:4" s="70" customFormat="1" ht="18" customHeight="1" x14ac:dyDescent="0.25">
      <c r="A42" s="162" t="s">
        <v>137</v>
      </c>
      <c r="B42" s="163">
        <v>26</v>
      </c>
      <c r="C42" s="164" t="s">
        <v>263</v>
      </c>
      <c r="D42" s="165">
        <v>31.23</v>
      </c>
    </row>
    <row r="43" spans="1:4" s="70" customFormat="1" ht="18" customHeight="1" x14ac:dyDescent="0.25">
      <c r="A43" s="162" t="s">
        <v>128</v>
      </c>
      <c r="B43" s="163">
        <v>49</v>
      </c>
      <c r="C43" s="164" t="s">
        <v>262</v>
      </c>
      <c r="D43" s="165">
        <v>20</v>
      </c>
    </row>
    <row r="44" spans="1:4" s="70" customFormat="1" ht="18" customHeight="1" x14ac:dyDescent="0.25">
      <c r="A44" s="162" t="s">
        <v>150</v>
      </c>
      <c r="B44" s="163">
        <v>25</v>
      </c>
      <c r="C44" s="164" t="s">
        <v>261</v>
      </c>
      <c r="D44" s="165">
        <v>14</v>
      </c>
    </row>
    <row r="45" spans="1:4" s="70" customFormat="1" ht="18" customHeight="1" x14ac:dyDescent="0.25">
      <c r="A45" s="162" t="s">
        <v>96</v>
      </c>
      <c r="B45" s="163">
        <v>16</v>
      </c>
      <c r="C45" s="164" t="s">
        <v>260</v>
      </c>
      <c r="D45" s="165">
        <v>17.45</v>
      </c>
    </row>
    <row r="46" spans="1:4" s="70" customFormat="1" ht="18" customHeight="1" x14ac:dyDescent="0.25">
      <c r="A46" s="162" t="s">
        <v>259</v>
      </c>
      <c r="B46" s="163">
        <v>27</v>
      </c>
      <c r="C46" s="164" t="s">
        <v>258</v>
      </c>
      <c r="D46" s="165">
        <v>43.9</v>
      </c>
    </row>
    <row r="47" spans="1:4" s="70" customFormat="1" ht="18" customHeight="1" x14ac:dyDescent="0.25">
      <c r="A47" s="162" t="s">
        <v>257</v>
      </c>
      <c r="B47" s="163">
        <v>68</v>
      </c>
      <c r="C47" s="164" t="s">
        <v>256</v>
      </c>
      <c r="D47" s="165">
        <v>12.5</v>
      </c>
    </row>
    <row r="48" spans="1:4" s="70" customFormat="1" ht="18" customHeight="1" x14ac:dyDescent="0.25">
      <c r="A48" s="162" t="s">
        <v>255</v>
      </c>
      <c r="B48" s="163">
        <v>20</v>
      </c>
      <c r="C48" s="164" t="s">
        <v>254</v>
      </c>
      <c r="D48" s="165">
        <v>81</v>
      </c>
    </row>
    <row r="49" spans="1:4" s="70" customFormat="1" ht="18" customHeight="1" x14ac:dyDescent="0.25">
      <c r="A49" s="162" t="s">
        <v>140</v>
      </c>
      <c r="B49" s="163">
        <v>21</v>
      </c>
      <c r="C49" s="164" t="s">
        <v>253</v>
      </c>
      <c r="D49" s="165">
        <v>10</v>
      </c>
    </row>
    <row r="50" spans="1:4" s="70" customFormat="1" ht="18" customHeight="1" x14ac:dyDescent="0.25">
      <c r="A50" s="162" t="s">
        <v>252</v>
      </c>
      <c r="B50" s="163">
        <v>62</v>
      </c>
      <c r="C50" s="164" t="s">
        <v>251</v>
      </c>
      <c r="D50" s="165">
        <v>49.3</v>
      </c>
    </row>
    <row r="51" spans="1:4" s="70" customFormat="1" ht="18" customHeight="1" x14ac:dyDescent="0.25">
      <c r="A51" s="162" t="s">
        <v>108</v>
      </c>
      <c r="B51" s="163">
        <v>50</v>
      </c>
      <c r="C51" s="164" t="s">
        <v>250</v>
      </c>
      <c r="D51" s="165">
        <v>16.25</v>
      </c>
    </row>
    <row r="52" spans="1:4" s="70" customFormat="1" ht="18" customHeight="1" x14ac:dyDescent="0.25">
      <c r="A52" s="162" t="s">
        <v>176</v>
      </c>
      <c r="B52" s="163">
        <v>47</v>
      </c>
      <c r="C52" s="164" t="s">
        <v>249</v>
      </c>
      <c r="D52" s="165">
        <v>9.5</v>
      </c>
    </row>
    <row r="53" spans="1:4" x14ac:dyDescent="0.25">
      <c r="A53" s="68"/>
      <c r="B53" s="68"/>
      <c r="C53" s="68"/>
      <c r="D53" s="94"/>
    </row>
    <row r="54" spans="1:4" s="68" customFormat="1" ht="23.25" customHeight="1" x14ac:dyDescent="0.25">
      <c r="A54" s="90" t="s">
        <v>248</v>
      </c>
      <c r="C54" s="64"/>
      <c r="D54" s="86" t="s">
        <v>208</v>
      </c>
    </row>
    <row r="55" spans="1:4" ht="90" customHeight="1" x14ac:dyDescent="0.25">
      <c r="A55" s="125"/>
      <c r="B55" s="255" t="s">
        <v>247</v>
      </c>
      <c r="C55" s="255"/>
      <c r="D55" s="255"/>
    </row>
    <row r="56" spans="1:4" ht="12.75" customHeight="1" x14ac:dyDescent="0.25">
      <c r="A56" s="68"/>
      <c r="B56" s="127"/>
      <c r="C56" s="61"/>
      <c r="D56" s="161"/>
    </row>
    <row r="57" spans="1:4" s="69" customFormat="1" ht="15" customHeight="1" x14ac:dyDescent="0.25">
      <c r="A57" s="88" t="s">
        <v>84</v>
      </c>
      <c r="B57" s="88" t="s">
        <v>206</v>
      </c>
      <c r="C57" s="88" t="s">
        <v>205</v>
      </c>
      <c r="D57" s="89" t="s">
        <v>82</v>
      </c>
    </row>
    <row r="58" spans="1:4" s="70" customFormat="1" ht="18" customHeight="1" x14ac:dyDescent="0.25">
      <c r="A58" s="162" t="s">
        <v>127</v>
      </c>
      <c r="B58" s="163">
        <v>60</v>
      </c>
      <c r="C58" s="164" t="s">
        <v>246</v>
      </c>
      <c r="D58" s="165">
        <v>34</v>
      </c>
    </row>
    <row r="59" spans="1:4" s="70" customFormat="1" ht="18" customHeight="1" x14ac:dyDescent="0.25">
      <c r="A59" s="162" t="s">
        <v>165</v>
      </c>
      <c r="B59" s="163">
        <v>71</v>
      </c>
      <c r="C59" s="164" t="s">
        <v>237</v>
      </c>
      <c r="D59" s="165">
        <v>21.5</v>
      </c>
    </row>
    <row r="60" spans="1:4" s="70" customFormat="1" ht="18" customHeight="1" x14ac:dyDescent="0.25">
      <c r="A60" s="162" t="s">
        <v>166</v>
      </c>
      <c r="B60" s="163">
        <v>33</v>
      </c>
      <c r="C60" s="164" t="s">
        <v>245</v>
      </c>
      <c r="D60" s="165">
        <v>2.5</v>
      </c>
    </row>
    <row r="61" spans="1:4" s="70" customFormat="1" ht="18" customHeight="1" x14ac:dyDescent="0.25">
      <c r="A61" s="162" t="s">
        <v>118</v>
      </c>
      <c r="B61" s="163">
        <v>31</v>
      </c>
      <c r="C61" s="164" t="s">
        <v>244</v>
      </c>
      <c r="D61" s="165">
        <v>12.5</v>
      </c>
    </row>
    <row r="62" spans="1:4" s="70" customFormat="1" ht="18" customHeight="1" x14ac:dyDescent="0.25">
      <c r="A62" s="162" t="s">
        <v>243</v>
      </c>
      <c r="B62" s="163">
        <v>69</v>
      </c>
      <c r="C62" s="164" t="s">
        <v>242</v>
      </c>
      <c r="D62" s="165">
        <v>36</v>
      </c>
    </row>
    <row r="63" spans="1:4" s="70" customFormat="1" ht="18" customHeight="1" x14ac:dyDescent="0.25">
      <c r="A63" s="162" t="s">
        <v>241</v>
      </c>
      <c r="B63" s="163">
        <v>32</v>
      </c>
      <c r="C63" s="164" t="s">
        <v>239</v>
      </c>
      <c r="D63" s="165">
        <v>32</v>
      </c>
    </row>
    <row r="64" spans="1:4" s="70" customFormat="1" ht="18" customHeight="1" x14ac:dyDescent="0.25">
      <c r="A64" s="162" t="s">
        <v>240</v>
      </c>
      <c r="B64" s="163">
        <v>72</v>
      </c>
      <c r="C64" s="164" t="s">
        <v>239</v>
      </c>
      <c r="D64" s="165">
        <v>34.799999999999997</v>
      </c>
    </row>
    <row r="65" spans="1:4" s="70" customFormat="1" ht="18" customHeight="1" x14ac:dyDescent="0.25">
      <c r="A65" s="162" t="s">
        <v>238</v>
      </c>
      <c r="B65" s="163">
        <v>12</v>
      </c>
      <c r="C65" s="164" t="s">
        <v>237</v>
      </c>
      <c r="D65" s="165">
        <v>38</v>
      </c>
    </row>
    <row r="66" spans="1:4" s="70" customFormat="1" ht="18" customHeight="1" x14ac:dyDescent="0.25">
      <c r="A66" s="162" t="s">
        <v>131</v>
      </c>
      <c r="B66" s="163">
        <v>59</v>
      </c>
      <c r="C66" s="164" t="s">
        <v>214</v>
      </c>
      <c r="D66" s="165">
        <v>55</v>
      </c>
    </row>
    <row r="67" spans="1:4" x14ac:dyDescent="0.25">
      <c r="A67" s="68"/>
      <c r="B67" s="68"/>
      <c r="C67" s="68"/>
      <c r="D67" s="94"/>
    </row>
    <row r="68" spans="1:4" s="68" customFormat="1" ht="23.25" customHeight="1" x14ac:dyDescent="0.25">
      <c r="A68" s="90" t="s">
        <v>236</v>
      </c>
      <c r="C68" s="64"/>
      <c r="D68" s="86" t="s">
        <v>208</v>
      </c>
    </row>
    <row r="69" spans="1:4" ht="90" customHeight="1" x14ac:dyDescent="0.25">
      <c r="A69" s="125"/>
      <c r="B69" s="255" t="s">
        <v>235</v>
      </c>
      <c r="C69" s="255"/>
      <c r="D69" s="255"/>
    </row>
    <row r="70" spans="1:4" ht="12.75" customHeight="1" x14ac:dyDescent="0.25">
      <c r="A70" s="68"/>
      <c r="B70" s="127"/>
      <c r="C70" s="61"/>
      <c r="D70" s="161"/>
    </row>
    <row r="71" spans="1:4" s="69" customFormat="1" ht="15" customHeight="1" x14ac:dyDescent="0.25">
      <c r="A71" s="88" t="s">
        <v>84</v>
      </c>
      <c r="B71" s="88" t="s">
        <v>206</v>
      </c>
      <c r="C71" s="88" t="s">
        <v>205</v>
      </c>
      <c r="D71" s="89" t="s">
        <v>82</v>
      </c>
    </row>
    <row r="72" spans="1:4" s="70" customFormat="1" ht="18" customHeight="1" x14ac:dyDescent="0.25">
      <c r="A72" s="162" t="s">
        <v>234</v>
      </c>
      <c r="B72" s="163">
        <v>52</v>
      </c>
      <c r="C72" s="164" t="s">
        <v>233</v>
      </c>
      <c r="D72" s="165">
        <v>7</v>
      </c>
    </row>
    <row r="73" spans="1:4" s="70" customFormat="1" ht="18" customHeight="1" x14ac:dyDescent="0.25">
      <c r="A73" s="162" t="s">
        <v>170</v>
      </c>
      <c r="B73" s="163">
        <v>56</v>
      </c>
      <c r="C73" s="164" t="s">
        <v>229</v>
      </c>
      <c r="D73" s="165">
        <v>38</v>
      </c>
    </row>
    <row r="74" spans="1:4" s="70" customFormat="1" ht="18" customHeight="1" x14ac:dyDescent="0.25">
      <c r="A74" s="162" t="s">
        <v>232</v>
      </c>
      <c r="B74" s="163">
        <v>22</v>
      </c>
      <c r="C74" s="164" t="s">
        <v>231</v>
      </c>
      <c r="D74" s="165">
        <v>21</v>
      </c>
    </row>
    <row r="75" spans="1:4" s="70" customFormat="1" ht="18" customHeight="1" x14ac:dyDescent="0.25">
      <c r="A75" s="162" t="s">
        <v>230</v>
      </c>
      <c r="B75" s="163">
        <v>57</v>
      </c>
      <c r="C75" s="164" t="s">
        <v>229</v>
      </c>
      <c r="D75" s="165">
        <v>19.5</v>
      </c>
    </row>
    <row r="76" spans="1:4" s="70" customFormat="1" ht="18" customHeight="1" x14ac:dyDescent="0.25">
      <c r="A76" s="162" t="s">
        <v>178</v>
      </c>
      <c r="B76" s="163">
        <v>23</v>
      </c>
      <c r="C76" s="164" t="s">
        <v>228</v>
      </c>
      <c r="D76" s="165">
        <v>9</v>
      </c>
    </row>
    <row r="77" spans="1:4" s="70" customFormat="1" ht="18" customHeight="1" x14ac:dyDescent="0.25">
      <c r="A77" s="162" t="s">
        <v>130</v>
      </c>
      <c r="B77" s="163">
        <v>64</v>
      </c>
      <c r="C77" s="164" t="s">
        <v>227</v>
      </c>
      <c r="D77" s="165">
        <v>33.25</v>
      </c>
    </row>
    <row r="78" spans="1:4" x14ac:dyDescent="0.25">
      <c r="A78" s="68"/>
      <c r="B78" s="68"/>
      <c r="C78" s="68"/>
      <c r="D78" s="94"/>
    </row>
    <row r="79" spans="1:4" s="68" customFormat="1" ht="23.25" customHeight="1" x14ac:dyDescent="0.25">
      <c r="A79" s="90" t="s">
        <v>226</v>
      </c>
      <c r="C79" s="64"/>
      <c r="D79" s="86" t="s">
        <v>208</v>
      </c>
    </row>
    <row r="80" spans="1:4" ht="90" customHeight="1" x14ac:dyDescent="0.25">
      <c r="A80" s="125"/>
      <c r="B80" s="255" t="s">
        <v>225</v>
      </c>
      <c r="C80" s="255"/>
      <c r="D80" s="255"/>
    </row>
    <row r="81" spans="1:4" ht="12.75" customHeight="1" x14ac:dyDescent="0.25">
      <c r="A81" s="68"/>
      <c r="B81" s="127"/>
      <c r="C81" s="61"/>
      <c r="D81" s="161"/>
    </row>
    <row r="82" spans="1:4" s="69" customFormat="1" ht="15" customHeight="1" x14ac:dyDescent="0.25">
      <c r="A82" s="88" t="s">
        <v>84</v>
      </c>
      <c r="B82" s="88" t="s">
        <v>206</v>
      </c>
      <c r="C82" s="88" t="s">
        <v>205</v>
      </c>
      <c r="D82" s="89" t="s">
        <v>82</v>
      </c>
    </row>
    <row r="83" spans="1:4" s="70" customFormat="1" ht="18" customHeight="1" x14ac:dyDescent="0.25">
      <c r="A83" s="162" t="s">
        <v>224</v>
      </c>
      <c r="B83" s="163">
        <v>17</v>
      </c>
      <c r="C83" s="164" t="s">
        <v>223</v>
      </c>
      <c r="D83" s="165">
        <v>39</v>
      </c>
    </row>
    <row r="84" spans="1:4" s="70" customFormat="1" ht="18" customHeight="1" x14ac:dyDescent="0.25">
      <c r="A84" s="162" t="s">
        <v>222</v>
      </c>
      <c r="B84" s="163">
        <v>9</v>
      </c>
      <c r="C84" s="164" t="s">
        <v>221</v>
      </c>
      <c r="D84" s="165">
        <v>97</v>
      </c>
    </row>
    <row r="85" spans="1:4" s="70" customFormat="1" ht="18" customHeight="1" x14ac:dyDescent="0.25">
      <c r="A85" s="162" t="s">
        <v>155</v>
      </c>
      <c r="B85" s="163">
        <v>55</v>
      </c>
      <c r="C85" s="164" t="s">
        <v>220</v>
      </c>
      <c r="D85" s="165">
        <v>24</v>
      </c>
    </row>
    <row r="86" spans="1:4" s="70" customFormat="1" ht="18" customHeight="1" x14ac:dyDescent="0.25">
      <c r="A86" s="162" t="s">
        <v>132</v>
      </c>
      <c r="B86" s="163">
        <v>53</v>
      </c>
      <c r="C86" s="164" t="s">
        <v>219</v>
      </c>
      <c r="D86" s="165">
        <v>32.799999999999997</v>
      </c>
    </row>
    <row r="87" spans="1:4" s="70" customFormat="1" ht="18" customHeight="1" x14ac:dyDescent="0.25">
      <c r="A87" s="162" t="s">
        <v>111</v>
      </c>
      <c r="B87" s="163">
        <v>29</v>
      </c>
      <c r="C87" s="164" t="s">
        <v>218</v>
      </c>
      <c r="D87" s="165">
        <v>123.79</v>
      </c>
    </row>
    <row r="88" spans="1:4" s="70" customFormat="1" ht="18" customHeight="1" x14ac:dyDescent="0.25">
      <c r="A88" s="162" t="s">
        <v>136</v>
      </c>
      <c r="B88" s="163">
        <v>54</v>
      </c>
      <c r="C88" s="164" t="s">
        <v>217</v>
      </c>
      <c r="D88" s="165">
        <v>7.45</v>
      </c>
    </row>
    <row r="89" spans="1:4" x14ac:dyDescent="0.25">
      <c r="A89" s="68"/>
      <c r="B89" s="68"/>
      <c r="C89" s="68"/>
      <c r="D89" s="94"/>
    </row>
    <row r="90" spans="1:4" s="68" customFormat="1" ht="23.25" customHeight="1" x14ac:dyDescent="0.25">
      <c r="A90" s="90" t="s">
        <v>216</v>
      </c>
      <c r="C90" s="64"/>
      <c r="D90" s="86" t="s">
        <v>208</v>
      </c>
    </row>
    <row r="91" spans="1:4" ht="90" customHeight="1" x14ac:dyDescent="0.25">
      <c r="A91" s="125"/>
      <c r="B91" s="255" t="s">
        <v>215</v>
      </c>
      <c r="C91" s="255"/>
      <c r="D91" s="255"/>
    </row>
    <row r="92" spans="1:4" ht="12.75" customHeight="1" x14ac:dyDescent="0.25">
      <c r="A92" s="68"/>
      <c r="B92" s="127"/>
      <c r="C92" s="61"/>
      <c r="D92" s="161"/>
    </row>
    <row r="93" spans="1:4" s="69" customFormat="1" ht="15" customHeight="1" x14ac:dyDescent="0.25">
      <c r="A93" s="88" t="s">
        <v>84</v>
      </c>
      <c r="B93" s="88" t="s">
        <v>206</v>
      </c>
      <c r="C93" s="88" t="s">
        <v>205</v>
      </c>
      <c r="D93" s="89" t="s">
        <v>82</v>
      </c>
    </row>
    <row r="94" spans="1:4" s="70" customFormat="1" ht="18" customHeight="1" x14ac:dyDescent="0.25">
      <c r="A94" s="162" t="s">
        <v>168</v>
      </c>
      <c r="B94" s="163">
        <v>74</v>
      </c>
      <c r="C94" s="164" t="s">
        <v>214</v>
      </c>
      <c r="D94" s="165">
        <v>10</v>
      </c>
    </row>
    <row r="95" spans="1:4" s="70" customFormat="1" ht="18" customHeight="1" x14ac:dyDescent="0.25">
      <c r="A95" s="162" t="s">
        <v>124</v>
      </c>
      <c r="B95" s="163">
        <v>51</v>
      </c>
      <c r="C95" s="164" t="s">
        <v>213</v>
      </c>
      <c r="D95" s="165">
        <v>53</v>
      </c>
    </row>
    <row r="96" spans="1:4" s="70" customFormat="1" ht="18" customHeight="1" x14ac:dyDescent="0.25">
      <c r="A96" s="162" t="s">
        <v>147</v>
      </c>
      <c r="B96" s="163">
        <v>28</v>
      </c>
      <c r="C96" s="164" t="s">
        <v>212</v>
      </c>
      <c r="D96" s="165">
        <v>45.6</v>
      </c>
    </row>
    <row r="97" spans="1:4" s="70" customFormat="1" ht="18" customHeight="1" x14ac:dyDescent="0.25">
      <c r="A97" s="162" t="s">
        <v>148</v>
      </c>
      <c r="B97" s="163">
        <v>14</v>
      </c>
      <c r="C97" s="164" t="s">
        <v>211</v>
      </c>
      <c r="D97" s="165">
        <v>23.25</v>
      </c>
    </row>
    <row r="98" spans="1:4" s="70" customFormat="1" ht="18" customHeight="1" x14ac:dyDescent="0.25">
      <c r="A98" s="162" t="s">
        <v>184</v>
      </c>
      <c r="B98" s="163">
        <v>7</v>
      </c>
      <c r="C98" s="164" t="s">
        <v>210</v>
      </c>
      <c r="D98" s="165">
        <v>30</v>
      </c>
    </row>
    <row r="99" spans="1:4" x14ac:dyDescent="0.25">
      <c r="A99" s="68"/>
      <c r="B99" s="68"/>
      <c r="C99" s="68"/>
      <c r="D99" s="94"/>
    </row>
    <row r="100" spans="1:4" s="68" customFormat="1" ht="23.25" customHeight="1" x14ac:dyDescent="0.25">
      <c r="A100" s="90" t="s">
        <v>209</v>
      </c>
      <c r="C100" s="64"/>
      <c r="D100" s="86" t="s">
        <v>208</v>
      </c>
    </row>
    <row r="101" spans="1:4" ht="90" customHeight="1" x14ac:dyDescent="0.25">
      <c r="A101" s="125"/>
      <c r="B101" s="255" t="s">
        <v>207</v>
      </c>
      <c r="C101" s="255"/>
      <c r="D101" s="255"/>
    </row>
    <row r="102" spans="1:4" ht="12.75" customHeight="1" x14ac:dyDescent="0.25">
      <c r="A102" s="68"/>
      <c r="B102" s="127"/>
      <c r="C102" s="61"/>
      <c r="D102" s="161"/>
    </row>
    <row r="103" spans="1:4" s="69" customFormat="1" ht="15" customHeight="1" x14ac:dyDescent="0.25">
      <c r="A103" s="88" t="s">
        <v>84</v>
      </c>
      <c r="B103" s="88" t="s">
        <v>206</v>
      </c>
      <c r="C103" s="88" t="s">
        <v>205</v>
      </c>
      <c r="D103" s="89" t="s">
        <v>82</v>
      </c>
    </row>
    <row r="104" spans="1:4" s="70" customFormat="1" ht="18" customHeight="1" x14ac:dyDescent="0.25">
      <c r="A104" s="162" t="s">
        <v>110</v>
      </c>
      <c r="B104" s="163">
        <v>40</v>
      </c>
      <c r="C104" s="164" t="s">
        <v>204</v>
      </c>
      <c r="D104" s="165">
        <v>18.399999999999999</v>
      </c>
    </row>
    <row r="105" spans="1:4" s="70" customFormat="1" ht="18" customHeight="1" x14ac:dyDescent="0.25">
      <c r="A105" s="162" t="s">
        <v>186</v>
      </c>
      <c r="B105" s="163">
        <v>18</v>
      </c>
      <c r="C105" s="164" t="s">
        <v>203</v>
      </c>
      <c r="D105" s="165">
        <v>62.5</v>
      </c>
    </row>
    <row r="106" spans="1:4" s="70" customFormat="1" ht="18" customHeight="1" x14ac:dyDescent="0.25">
      <c r="A106" s="162" t="s">
        <v>202</v>
      </c>
      <c r="B106" s="163">
        <v>58</v>
      </c>
      <c r="C106" s="164" t="s">
        <v>201</v>
      </c>
      <c r="D106" s="165">
        <v>13.25</v>
      </c>
    </row>
    <row r="107" spans="1:4" s="70" customFormat="1" ht="18" customHeight="1" x14ac:dyDescent="0.25">
      <c r="A107" s="162" t="s">
        <v>200</v>
      </c>
      <c r="B107" s="163">
        <v>37</v>
      </c>
      <c r="C107" s="164" t="s">
        <v>199</v>
      </c>
      <c r="D107" s="165">
        <v>26</v>
      </c>
    </row>
    <row r="108" spans="1:4" s="70" customFormat="1" ht="18" customHeight="1" x14ac:dyDescent="0.25">
      <c r="A108" s="162" t="s">
        <v>104</v>
      </c>
      <c r="B108" s="163">
        <v>10</v>
      </c>
      <c r="C108" s="164" t="s">
        <v>198</v>
      </c>
      <c r="D108" s="165">
        <v>31</v>
      </c>
    </row>
    <row r="109" spans="1:4" s="70" customFormat="1" ht="18" customHeight="1" x14ac:dyDescent="0.25">
      <c r="A109" s="162" t="s">
        <v>197</v>
      </c>
      <c r="B109" s="163">
        <v>36</v>
      </c>
      <c r="C109" s="164" t="s">
        <v>196</v>
      </c>
      <c r="D109" s="165">
        <v>19</v>
      </c>
    </row>
    <row r="110" spans="1:4" s="70" customFormat="1" ht="18" customHeight="1" x14ac:dyDescent="0.25">
      <c r="A110" s="162" t="s">
        <v>195</v>
      </c>
      <c r="B110" s="163">
        <v>41</v>
      </c>
      <c r="C110" s="164" t="s">
        <v>194</v>
      </c>
      <c r="D110" s="165">
        <v>9.65</v>
      </c>
    </row>
    <row r="111" spans="1:4" s="70" customFormat="1" ht="18" customHeight="1" x14ac:dyDescent="0.25">
      <c r="A111" s="162" t="s">
        <v>179</v>
      </c>
      <c r="B111" s="163">
        <v>13</v>
      </c>
      <c r="C111" s="164" t="s">
        <v>193</v>
      </c>
      <c r="D111" s="165">
        <v>6</v>
      </c>
    </row>
    <row r="112" spans="1:4" s="70" customFormat="1" ht="18" customHeight="1" x14ac:dyDescent="0.25">
      <c r="A112" s="162" t="s">
        <v>161</v>
      </c>
      <c r="B112" s="163">
        <v>30</v>
      </c>
      <c r="C112" s="164" t="s">
        <v>192</v>
      </c>
      <c r="D112" s="165">
        <v>25.89</v>
      </c>
    </row>
    <row r="113" spans="1:4" s="70" customFormat="1" ht="18" customHeight="1" x14ac:dyDescent="0.25">
      <c r="A113" s="162" t="s">
        <v>174</v>
      </c>
      <c r="B113" s="163">
        <v>73</v>
      </c>
      <c r="C113" s="164" t="s">
        <v>191</v>
      </c>
      <c r="D113" s="165">
        <v>15</v>
      </c>
    </row>
    <row r="114" spans="1:4" s="70" customFormat="1" ht="18" customHeight="1" x14ac:dyDescent="0.25">
      <c r="A114" s="162" t="s">
        <v>109</v>
      </c>
      <c r="B114" s="163">
        <v>45</v>
      </c>
      <c r="C114" s="164" t="s">
        <v>190</v>
      </c>
      <c r="D114" s="165">
        <v>9.5</v>
      </c>
    </row>
    <row r="115" spans="1:4" s="70" customFormat="1" ht="18" customHeight="1" x14ac:dyDescent="0.25">
      <c r="A115" s="162" t="s">
        <v>181</v>
      </c>
      <c r="B115" s="163">
        <v>46</v>
      </c>
      <c r="C115" s="164" t="s">
        <v>189</v>
      </c>
      <c r="D115" s="165">
        <v>12</v>
      </c>
    </row>
  </sheetData>
  <mergeCells count="8">
    <mergeCell ref="B91:D91"/>
    <mergeCell ref="B101:D101"/>
    <mergeCell ref="B6:D6"/>
    <mergeCell ref="B22:D22"/>
    <mergeCell ref="B38:D38"/>
    <mergeCell ref="B55:D55"/>
    <mergeCell ref="B69:D69"/>
    <mergeCell ref="B80:D80"/>
  </mergeCells>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rowBreaks count="7" manualBreakCount="7">
    <brk id="20" max="16383" man="1"/>
    <brk id="36" max="16383" man="1"/>
    <brk id="53" max="16383" man="1"/>
    <brk id="67" max="16383" man="1"/>
    <brk id="78" max="16383" man="1"/>
    <brk id="89" max="16383" man="1"/>
    <brk id="99" max="16383" man="1"/>
  </rowBreaks>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G366"/>
  <sheetViews>
    <sheetView workbookViewId="0"/>
  </sheetViews>
  <sheetFormatPr baseColWidth="10" defaultColWidth="11.7109375" defaultRowHeight="12.75" x14ac:dyDescent="0.25"/>
  <cols>
    <col min="1" max="1" width="5.7109375" style="56" customWidth="1"/>
    <col min="2" max="2" width="14" style="56" customWidth="1"/>
    <col min="3" max="4" width="13" style="56" customWidth="1"/>
    <col min="5" max="5" width="13.28515625" style="56" customWidth="1"/>
    <col min="6" max="6" width="14.5703125" style="85" customWidth="1"/>
    <col min="7" max="7" width="13" style="85" customWidth="1"/>
    <col min="8" max="8" width="4.28515625" style="56" customWidth="1"/>
    <col min="9" max="256" width="11.7109375" style="56"/>
    <col min="257" max="257" width="5.7109375" style="56" customWidth="1"/>
    <col min="258" max="258" width="14" style="56" customWidth="1"/>
    <col min="259" max="260" width="13" style="56" customWidth="1"/>
    <col min="261" max="261" width="13.28515625" style="56" customWidth="1"/>
    <col min="262" max="262" width="14.5703125" style="56" customWidth="1"/>
    <col min="263" max="263" width="13" style="56" customWidth="1"/>
    <col min="264" max="264" width="4.28515625" style="56" customWidth="1"/>
    <col min="265" max="512" width="11.7109375" style="56"/>
    <col min="513" max="513" width="5.7109375" style="56" customWidth="1"/>
    <col min="514" max="514" width="14" style="56" customWidth="1"/>
    <col min="515" max="516" width="13" style="56" customWidth="1"/>
    <col min="517" max="517" width="13.28515625" style="56" customWidth="1"/>
    <col min="518" max="518" width="14.5703125" style="56" customWidth="1"/>
    <col min="519" max="519" width="13" style="56" customWidth="1"/>
    <col min="520" max="520" width="4.28515625" style="56" customWidth="1"/>
    <col min="521" max="768" width="11.7109375" style="56"/>
    <col min="769" max="769" width="5.7109375" style="56" customWidth="1"/>
    <col min="770" max="770" width="14" style="56" customWidth="1"/>
    <col min="771" max="772" width="13" style="56" customWidth="1"/>
    <col min="773" max="773" width="13.28515625" style="56" customWidth="1"/>
    <col min="774" max="774" width="14.5703125" style="56" customWidth="1"/>
    <col min="775" max="775" width="13" style="56" customWidth="1"/>
    <col min="776" max="776" width="4.28515625" style="56" customWidth="1"/>
    <col min="777" max="1024" width="11.7109375" style="56"/>
    <col min="1025" max="1025" width="5.7109375" style="56" customWidth="1"/>
    <col min="1026" max="1026" width="14" style="56" customWidth="1"/>
    <col min="1027" max="1028" width="13" style="56" customWidth="1"/>
    <col min="1029" max="1029" width="13.28515625" style="56" customWidth="1"/>
    <col min="1030" max="1030" width="14.5703125" style="56" customWidth="1"/>
    <col min="1031" max="1031" width="13" style="56" customWidth="1"/>
    <col min="1032" max="1032" width="4.28515625" style="56" customWidth="1"/>
    <col min="1033" max="1280" width="11.7109375" style="56"/>
    <col min="1281" max="1281" width="5.7109375" style="56" customWidth="1"/>
    <col min="1282" max="1282" width="14" style="56" customWidth="1"/>
    <col min="1283" max="1284" width="13" style="56" customWidth="1"/>
    <col min="1285" max="1285" width="13.28515625" style="56" customWidth="1"/>
    <col min="1286" max="1286" width="14.5703125" style="56" customWidth="1"/>
    <col min="1287" max="1287" width="13" style="56" customWidth="1"/>
    <col min="1288" max="1288" width="4.28515625" style="56" customWidth="1"/>
    <col min="1289" max="1536" width="11.7109375" style="56"/>
    <col min="1537" max="1537" width="5.7109375" style="56" customWidth="1"/>
    <col min="1538" max="1538" width="14" style="56" customWidth="1"/>
    <col min="1539" max="1540" width="13" style="56" customWidth="1"/>
    <col min="1541" max="1541" width="13.28515625" style="56" customWidth="1"/>
    <col min="1542" max="1542" width="14.5703125" style="56" customWidth="1"/>
    <col min="1543" max="1543" width="13" style="56" customWidth="1"/>
    <col min="1544" max="1544" width="4.28515625" style="56" customWidth="1"/>
    <col min="1545" max="1792" width="11.7109375" style="56"/>
    <col min="1793" max="1793" width="5.7109375" style="56" customWidth="1"/>
    <col min="1794" max="1794" width="14" style="56" customWidth="1"/>
    <col min="1795" max="1796" width="13" style="56" customWidth="1"/>
    <col min="1797" max="1797" width="13.28515625" style="56" customWidth="1"/>
    <col min="1798" max="1798" width="14.5703125" style="56" customWidth="1"/>
    <col min="1799" max="1799" width="13" style="56" customWidth="1"/>
    <col min="1800" max="1800" width="4.28515625" style="56" customWidth="1"/>
    <col min="1801" max="2048" width="11.7109375" style="56"/>
    <col min="2049" max="2049" width="5.7109375" style="56" customWidth="1"/>
    <col min="2050" max="2050" width="14" style="56" customWidth="1"/>
    <col min="2051" max="2052" width="13" style="56" customWidth="1"/>
    <col min="2053" max="2053" width="13.28515625" style="56" customWidth="1"/>
    <col min="2054" max="2054" width="14.5703125" style="56" customWidth="1"/>
    <col min="2055" max="2055" width="13" style="56" customWidth="1"/>
    <col min="2056" max="2056" width="4.28515625" style="56" customWidth="1"/>
    <col min="2057" max="2304" width="11.7109375" style="56"/>
    <col min="2305" max="2305" width="5.7109375" style="56" customWidth="1"/>
    <col min="2306" max="2306" width="14" style="56" customWidth="1"/>
    <col min="2307" max="2308" width="13" style="56" customWidth="1"/>
    <col min="2309" max="2309" width="13.28515625" style="56" customWidth="1"/>
    <col min="2310" max="2310" width="14.5703125" style="56" customWidth="1"/>
    <col min="2311" max="2311" width="13" style="56" customWidth="1"/>
    <col min="2312" max="2312" width="4.28515625" style="56" customWidth="1"/>
    <col min="2313" max="2560" width="11.7109375" style="56"/>
    <col min="2561" max="2561" width="5.7109375" style="56" customWidth="1"/>
    <col min="2562" max="2562" width="14" style="56" customWidth="1"/>
    <col min="2563" max="2564" width="13" style="56" customWidth="1"/>
    <col min="2565" max="2565" width="13.28515625" style="56" customWidth="1"/>
    <col min="2566" max="2566" width="14.5703125" style="56" customWidth="1"/>
    <col min="2567" max="2567" width="13" style="56" customWidth="1"/>
    <col min="2568" max="2568" width="4.28515625" style="56" customWidth="1"/>
    <col min="2569" max="2816" width="11.7109375" style="56"/>
    <col min="2817" max="2817" width="5.7109375" style="56" customWidth="1"/>
    <col min="2818" max="2818" width="14" style="56" customWidth="1"/>
    <col min="2819" max="2820" width="13" style="56" customWidth="1"/>
    <col min="2821" max="2821" width="13.28515625" style="56" customWidth="1"/>
    <col min="2822" max="2822" width="14.5703125" style="56" customWidth="1"/>
    <col min="2823" max="2823" width="13" style="56" customWidth="1"/>
    <col min="2824" max="2824" width="4.28515625" style="56" customWidth="1"/>
    <col min="2825" max="3072" width="11.7109375" style="56"/>
    <col min="3073" max="3073" width="5.7109375" style="56" customWidth="1"/>
    <col min="3074" max="3074" width="14" style="56" customWidth="1"/>
    <col min="3075" max="3076" width="13" style="56" customWidth="1"/>
    <col min="3077" max="3077" width="13.28515625" style="56" customWidth="1"/>
    <col min="3078" max="3078" width="14.5703125" style="56" customWidth="1"/>
    <col min="3079" max="3079" width="13" style="56" customWidth="1"/>
    <col min="3080" max="3080" width="4.28515625" style="56" customWidth="1"/>
    <col min="3081" max="3328" width="11.7109375" style="56"/>
    <col min="3329" max="3329" width="5.7109375" style="56" customWidth="1"/>
    <col min="3330" max="3330" width="14" style="56" customWidth="1"/>
    <col min="3331" max="3332" width="13" style="56" customWidth="1"/>
    <col min="3333" max="3333" width="13.28515625" style="56" customWidth="1"/>
    <col min="3334" max="3334" width="14.5703125" style="56" customWidth="1"/>
    <col min="3335" max="3335" width="13" style="56" customWidth="1"/>
    <col min="3336" max="3336" width="4.28515625" style="56" customWidth="1"/>
    <col min="3337" max="3584" width="11.7109375" style="56"/>
    <col min="3585" max="3585" width="5.7109375" style="56" customWidth="1"/>
    <col min="3586" max="3586" width="14" style="56" customWidth="1"/>
    <col min="3587" max="3588" width="13" style="56" customWidth="1"/>
    <col min="3589" max="3589" width="13.28515625" style="56" customWidth="1"/>
    <col min="3590" max="3590" width="14.5703125" style="56" customWidth="1"/>
    <col min="3591" max="3591" width="13" style="56" customWidth="1"/>
    <col min="3592" max="3592" width="4.28515625" style="56" customWidth="1"/>
    <col min="3593" max="3840" width="11.7109375" style="56"/>
    <col min="3841" max="3841" width="5.7109375" style="56" customWidth="1"/>
    <col min="3842" max="3842" width="14" style="56" customWidth="1"/>
    <col min="3843" max="3844" width="13" style="56" customWidth="1"/>
    <col min="3845" max="3845" width="13.28515625" style="56" customWidth="1"/>
    <col min="3846" max="3846" width="14.5703125" style="56" customWidth="1"/>
    <col min="3847" max="3847" width="13" style="56" customWidth="1"/>
    <col min="3848" max="3848" width="4.28515625" style="56" customWidth="1"/>
    <col min="3849" max="4096" width="11.7109375" style="56"/>
    <col min="4097" max="4097" width="5.7109375" style="56" customWidth="1"/>
    <col min="4098" max="4098" width="14" style="56" customWidth="1"/>
    <col min="4099" max="4100" width="13" style="56" customWidth="1"/>
    <col min="4101" max="4101" width="13.28515625" style="56" customWidth="1"/>
    <col min="4102" max="4102" width="14.5703125" style="56" customWidth="1"/>
    <col min="4103" max="4103" width="13" style="56" customWidth="1"/>
    <col min="4104" max="4104" width="4.28515625" style="56" customWidth="1"/>
    <col min="4105" max="4352" width="11.7109375" style="56"/>
    <col min="4353" max="4353" width="5.7109375" style="56" customWidth="1"/>
    <col min="4354" max="4354" width="14" style="56" customWidth="1"/>
    <col min="4355" max="4356" width="13" style="56" customWidth="1"/>
    <col min="4357" max="4357" width="13.28515625" style="56" customWidth="1"/>
    <col min="4358" max="4358" width="14.5703125" style="56" customWidth="1"/>
    <col min="4359" max="4359" width="13" style="56" customWidth="1"/>
    <col min="4360" max="4360" width="4.28515625" style="56" customWidth="1"/>
    <col min="4361" max="4608" width="11.7109375" style="56"/>
    <col min="4609" max="4609" width="5.7109375" style="56" customWidth="1"/>
    <col min="4610" max="4610" width="14" style="56" customWidth="1"/>
    <col min="4611" max="4612" width="13" style="56" customWidth="1"/>
    <col min="4613" max="4613" width="13.28515625" style="56" customWidth="1"/>
    <col min="4614" max="4614" width="14.5703125" style="56" customWidth="1"/>
    <col min="4615" max="4615" width="13" style="56" customWidth="1"/>
    <col min="4616" max="4616" width="4.28515625" style="56" customWidth="1"/>
    <col min="4617" max="4864" width="11.7109375" style="56"/>
    <col min="4865" max="4865" width="5.7109375" style="56" customWidth="1"/>
    <col min="4866" max="4866" width="14" style="56" customWidth="1"/>
    <col min="4867" max="4868" width="13" style="56" customWidth="1"/>
    <col min="4869" max="4869" width="13.28515625" style="56" customWidth="1"/>
    <col min="4870" max="4870" width="14.5703125" style="56" customWidth="1"/>
    <col min="4871" max="4871" width="13" style="56" customWidth="1"/>
    <col min="4872" max="4872" width="4.28515625" style="56" customWidth="1"/>
    <col min="4873" max="5120" width="11.7109375" style="56"/>
    <col min="5121" max="5121" width="5.7109375" style="56" customWidth="1"/>
    <col min="5122" max="5122" width="14" style="56" customWidth="1"/>
    <col min="5123" max="5124" width="13" style="56" customWidth="1"/>
    <col min="5125" max="5125" width="13.28515625" style="56" customWidth="1"/>
    <col min="5126" max="5126" width="14.5703125" style="56" customWidth="1"/>
    <col min="5127" max="5127" width="13" style="56" customWidth="1"/>
    <col min="5128" max="5128" width="4.28515625" style="56" customWidth="1"/>
    <col min="5129" max="5376" width="11.7109375" style="56"/>
    <col min="5377" max="5377" width="5.7109375" style="56" customWidth="1"/>
    <col min="5378" max="5378" width="14" style="56" customWidth="1"/>
    <col min="5379" max="5380" width="13" style="56" customWidth="1"/>
    <col min="5381" max="5381" width="13.28515625" style="56" customWidth="1"/>
    <col min="5382" max="5382" width="14.5703125" style="56" customWidth="1"/>
    <col min="5383" max="5383" width="13" style="56" customWidth="1"/>
    <col min="5384" max="5384" width="4.28515625" style="56" customWidth="1"/>
    <col min="5385" max="5632" width="11.7109375" style="56"/>
    <col min="5633" max="5633" width="5.7109375" style="56" customWidth="1"/>
    <col min="5634" max="5634" width="14" style="56" customWidth="1"/>
    <col min="5635" max="5636" width="13" style="56" customWidth="1"/>
    <col min="5637" max="5637" width="13.28515625" style="56" customWidth="1"/>
    <col min="5638" max="5638" width="14.5703125" style="56" customWidth="1"/>
    <col min="5639" max="5639" width="13" style="56" customWidth="1"/>
    <col min="5640" max="5640" width="4.28515625" style="56" customWidth="1"/>
    <col min="5641" max="5888" width="11.7109375" style="56"/>
    <col min="5889" max="5889" width="5.7109375" style="56" customWidth="1"/>
    <col min="5890" max="5890" width="14" style="56" customWidth="1"/>
    <col min="5891" max="5892" width="13" style="56" customWidth="1"/>
    <col min="5893" max="5893" width="13.28515625" style="56" customWidth="1"/>
    <col min="5894" max="5894" width="14.5703125" style="56" customWidth="1"/>
    <col min="5895" max="5895" width="13" style="56" customWidth="1"/>
    <col min="5896" max="5896" width="4.28515625" style="56" customWidth="1"/>
    <col min="5897" max="6144" width="11.7109375" style="56"/>
    <col min="6145" max="6145" width="5.7109375" style="56" customWidth="1"/>
    <col min="6146" max="6146" width="14" style="56" customWidth="1"/>
    <col min="6147" max="6148" width="13" style="56" customWidth="1"/>
    <col min="6149" max="6149" width="13.28515625" style="56" customWidth="1"/>
    <col min="6150" max="6150" width="14.5703125" style="56" customWidth="1"/>
    <col min="6151" max="6151" width="13" style="56" customWidth="1"/>
    <col min="6152" max="6152" width="4.28515625" style="56" customWidth="1"/>
    <col min="6153" max="6400" width="11.7109375" style="56"/>
    <col min="6401" max="6401" width="5.7109375" style="56" customWidth="1"/>
    <col min="6402" max="6402" width="14" style="56" customWidth="1"/>
    <col min="6403" max="6404" width="13" style="56" customWidth="1"/>
    <col min="6405" max="6405" width="13.28515625" style="56" customWidth="1"/>
    <col min="6406" max="6406" width="14.5703125" style="56" customWidth="1"/>
    <col min="6407" max="6407" width="13" style="56" customWidth="1"/>
    <col min="6408" max="6408" width="4.28515625" style="56" customWidth="1"/>
    <col min="6409" max="6656" width="11.7109375" style="56"/>
    <col min="6657" max="6657" width="5.7109375" style="56" customWidth="1"/>
    <col min="6658" max="6658" width="14" style="56" customWidth="1"/>
    <col min="6659" max="6660" width="13" style="56" customWidth="1"/>
    <col min="6661" max="6661" width="13.28515625" style="56" customWidth="1"/>
    <col min="6662" max="6662" width="14.5703125" style="56" customWidth="1"/>
    <col min="6663" max="6663" width="13" style="56" customWidth="1"/>
    <col min="6664" max="6664" width="4.28515625" style="56" customWidth="1"/>
    <col min="6665" max="6912" width="11.7109375" style="56"/>
    <col min="6913" max="6913" width="5.7109375" style="56" customWidth="1"/>
    <col min="6914" max="6914" width="14" style="56" customWidth="1"/>
    <col min="6915" max="6916" width="13" style="56" customWidth="1"/>
    <col min="6917" max="6917" width="13.28515625" style="56" customWidth="1"/>
    <col min="6918" max="6918" width="14.5703125" style="56" customWidth="1"/>
    <col min="6919" max="6919" width="13" style="56" customWidth="1"/>
    <col min="6920" max="6920" width="4.28515625" style="56" customWidth="1"/>
    <col min="6921" max="7168" width="11.7109375" style="56"/>
    <col min="7169" max="7169" width="5.7109375" style="56" customWidth="1"/>
    <col min="7170" max="7170" width="14" style="56" customWidth="1"/>
    <col min="7171" max="7172" width="13" style="56" customWidth="1"/>
    <col min="7173" max="7173" width="13.28515625" style="56" customWidth="1"/>
    <col min="7174" max="7174" width="14.5703125" style="56" customWidth="1"/>
    <col min="7175" max="7175" width="13" style="56" customWidth="1"/>
    <col min="7176" max="7176" width="4.28515625" style="56" customWidth="1"/>
    <col min="7177" max="7424" width="11.7109375" style="56"/>
    <col min="7425" max="7425" width="5.7109375" style="56" customWidth="1"/>
    <col min="7426" max="7426" width="14" style="56" customWidth="1"/>
    <col min="7427" max="7428" width="13" style="56" customWidth="1"/>
    <col min="7429" max="7429" width="13.28515625" style="56" customWidth="1"/>
    <col min="7430" max="7430" width="14.5703125" style="56" customWidth="1"/>
    <col min="7431" max="7431" width="13" style="56" customWidth="1"/>
    <col min="7432" max="7432" width="4.28515625" style="56" customWidth="1"/>
    <col min="7433" max="7680" width="11.7109375" style="56"/>
    <col min="7681" max="7681" width="5.7109375" style="56" customWidth="1"/>
    <col min="7682" max="7682" width="14" style="56" customWidth="1"/>
    <col min="7683" max="7684" width="13" style="56" customWidth="1"/>
    <col min="7685" max="7685" width="13.28515625" style="56" customWidth="1"/>
    <col min="7686" max="7686" width="14.5703125" style="56" customWidth="1"/>
    <col min="7687" max="7687" width="13" style="56" customWidth="1"/>
    <col min="7688" max="7688" width="4.28515625" style="56" customWidth="1"/>
    <col min="7689" max="7936" width="11.7109375" style="56"/>
    <col min="7937" max="7937" width="5.7109375" style="56" customWidth="1"/>
    <col min="7938" max="7938" width="14" style="56" customWidth="1"/>
    <col min="7939" max="7940" width="13" style="56" customWidth="1"/>
    <col min="7941" max="7941" width="13.28515625" style="56" customWidth="1"/>
    <col min="7942" max="7942" width="14.5703125" style="56" customWidth="1"/>
    <col min="7943" max="7943" width="13" style="56" customWidth="1"/>
    <col min="7944" max="7944" width="4.28515625" style="56" customWidth="1"/>
    <col min="7945" max="8192" width="11.7109375" style="56"/>
    <col min="8193" max="8193" width="5.7109375" style="56" customWidth="1"/>
    <col min="8194" max="8194" width="14" style="56" customWidth="1"/>
    <col min="8195" max="8196" width="13" style="56" customWidth="1"/>
    <col min="8197" max="8197" width="13.28515625" style="56" customWidth="1"/>
    <col min="8198" max="8198" width="14.5703125" style="56" customWidth="1"/>
    <col min="8199" max="8199" width="13" style="56" customWidth="1"/>
    <col min="8200" max="8200" width="4.28515625" style="56" customWidth="1"/>
    <col min="8201" max="8448" width="11.7109375" style="56"/>
    <col min="8449" max="8449" width="5.7109375" style="56" customWidth="1"/>
    <col min="8450" max="8450" width="14" style="56" customWidth="1"/>
    <col min="8451" max="8452" width="13" style="56" customWidth="1"/>
    <col min="8453" max="8453" width="13.28515625" style="56" customWidth="1"/>
    <col min="8454" max="8454" width="14.5703125" style="56" customWidth="1"/>
    <col min="8455" max="8455" width="13" style="56" customWidth="1"/>
    <col min="8456" max="8456" width="4.28515625" style="56" customWidth="1"/>
    <col min="8457" max="8704" width="11.7109375" style="56"/>
    <col min="8705" max="8705" width="5.7109375" style="56" customWidth="1"/>
    <col min="8706" max="8706" width="14" style="56" customWidth="1"/>
    <col min="8707" max="8708" width="13" style="56" customWidth="1"/>
    <col min="8709" max="8709" width="13.28515625" style="56" customWidth="1"/>
    <col min="8710" max="8710" width="14.5703125" style="56" customWidth="1"/>
    <col min="8711" max="8711" width="13" style="56" customWidth="1"/>
    <col min="8712" max="8712" width="4.28515625" style="56" customWidth="1"/>
    <col min="8713" max="8960" width="11.7109375" style="56"/>
    <col min="8961" max="8961" width="5.7109375" style="56" customWidth="1"/>
    <col min="8962" max="8962" width="14" style="56" customWidth="1"/>
    <col min="8963" max="8964" width="13" style="56" customWidth="1"/>
    <col min="8965" max="8965" width="13.28515625" style="56" customWidth="1"/>
    <col min="8966" max="8966" width="14.5703125" style="56" customWidth="1"/>
    <col min="8967" max="8967" width="13" style="56" customWidth="1"/>
    <col min="8968" max="8968" width="4.28515625" style="56" customWidth="1"/>
    <col min="8969" max="9216" width="11.7109375" style="56"/>
    <col min="9217" max="9217" width="5.7109375" style="56" customWidth="1"/>
    <col min="9218" max="9218" width="14" style="56" customWidth="1"/>
    <col min="9219" max="9220" width="13" style="56" customWidth="1"/>
    <col min="9221" max="9221" width="13.28515625" style="56" customWidth="1"/>
    <col min="9222" max="9222" width="14.5703125" style="56" customWidth="1"/>
    <col min="9223" max="9223" width="13" style="56" customWidth="1"/>
    <col min="9224" max="9224" width="4.28515625" style="56" customWidth="1"/>
    <col min="9225" max="9472" width="11.7109375" style="56"/>
    <col min="9473" max="9473" width="5.7109375" style="56" customWidth="1"/>
    <col min="9474" max="9474" width="14" style="56" customWidth="1"/>
    <col min="9475" max="9476" width="13" style="56" customWidth="1"/>
    <col min="9477" max="9477" width="13.28515625" style="56" customWidth="1"/>
    <col min="9478" max="9478" width="14.5703125" style="56" customWidth="1"/>
    <col min="9479" max="9479" width="13" style="56" customWidth="1"/>
    <col min="9480" max="9480" width="4.28515625" style="56" customWidth="1"/>
    <col min="9481" max="9728" width="11.7109375" style="56"/>
    <col min="9729" max="9729" width="5.7109375" style="56" customWidth="1"/>
    <col min="9730" max="9730" width="14" style="56" customWidth="1"/>
    <col min="9731" max="9732" width="13" style="56" customWidth="1"/>
    <col min="9733" max="9733" width="13.28515625" style="56" customWidth="1"/>
    <col min="9734" max="9734" width="14.5703125" style="56" customWidth="1"/>
    <col min="9735" max="9735" width="13" style="56" customWidth="1"/>
    <col min="9736" max="9736" width="4.28515625" style="56" customWidth="1"/>
    <col min="9737" max="9984" width="11.7109375" style="56"/>
    <col min="9985" max="9985" width="5.7109375" style="56" customWidth="1"/>
    <col min="9986" max="9986" width="14" style="56" customWidth="1"/>
    <col min="9987" max="9988" width="13" style="56" customWidth="1"/>
    <col min="9989" max="9989" width="13.28515625" style="56" customWidth="1"/>
    <col min="9990" max="9990" width="14.5703125" style="56" customWidth="1"/>
    <col min="9991" max="9991" width="13" style="56" customWidth="1"/>
    <col min="9992" max="9992" width="4.28515625" style="56" customWidth="1"/>
    <col min="9993" max="10240" width="11.7109375" style="56"/>
    <col min="10241" max="10241" width="5.7109375" style="56" customWidth="1"/>
    <col min="10242" max="10242" width="14" style="56" customWidth="1"/>
    <col min="10243" max="10244" width="13" style="56" customWidth="1"/>
    <col min="10245" max="10245" width="13.28515625" style="56" customWidth="1"/>
    <col min="10246" max="10246" width="14.5703125" style="56" customWidth="1"/>
    <col min="10247" max="10247" width="13" style="56" customWidth="1"/>
    <col min="10248" max="10248" width="4.28515625" style="56" customWidth="1"/>
    <col min="10249" max="10496" width="11.7109375" style="56"/>
    <col min="10497" max="10497" width="5.7109375" style="56" customWidth="1"/>
    <col min="10498" max="10498" width="14" style="56" customWidth="1"/>
    <col min="10499" max="10500" width="13" style="56" customWidth="1"/>
    <col min="10501" max="10501" width="13.28515625" style="56" customWidth="1"/>
    <col min="10502" max="10502" width="14.5703125" style="56" customWidth="1"/>
    <col min="10503" max="10503" width="13" style="56" customWidth="1"/>
    <col min="10504" max="10504" width="4.28515625" style="56" customWidth="1"/>
    <col min="10505" max="10752" width="11.7109375" style="56"/>
    <col min="10753" max="10753" width="5.7109375" style="56" customWidth="1"/>
    <col min="10754" max="10754" width="14" style="56" customWidth="1"/>
    <col min="10755" max="10756" width="13" style="56" customWidth="1"/>
    <col min="10757" max="10757" width="13.28515625" style="56" customWidth="1"/>
    <col min="10758" max="10758" width="14.5703125" style="56" customWidth="1"/>
    <col min="10759" max="10759" width="13" style="56" customWidth="1"/>
    <col min="10760" max="10760" width="4.28515625" style="56" customWidth="1"/>
    <col min="10761" max="11008" width="11.7109375" style="56"/>
    <col min="11009" max="11009" width="5.7109375" style="56" customWidth="1"/>
    <col min="11010" max="11010" width="14" style="56" customWidth="1"/>
    <col min="11011" max="11012" width="13" style="56" customWidth="1"/>
    <col min="11013" max="11013" width="13.28515625" style="56" customWidth="1"/>
    <col min="11014" max="11014" width="14.5703125" style="56" customWidth="1"/>
    <col min="11015" max="11015" width="13" style="56" customWidth="1"/>
    <col min="11016" max="11016" width="4.28515625" style="56" customWidth="1"/>
    <col min="11017" max="11264" width="11.7109375" style="56"/>
    <col min="11265" max="11265" width="5.7109375" style="56" customWidth="1"/>
    <col min="11266" max="11266" width="14" style="56" customWidth="1"/>
    <col min="11267" max="11268" width="13" style="56" customWidth="1"/>
    <col min="11269" max="11269" width="13.28515625" style="56" customWidth="1"/>
    <col min="11270" max="11270" width="14.5703125" style="56" customWidth="1"/>
    <col min="11271" max="11271" width="13" style="56" customWidth="1"/>
    <col min="11272" max="11272" width="4.28515625" style="56" customWidth="1"/>
    <col min="11273" max="11520" width="11.7109375" style="56"/>
    <col min="11521" max="11521" width="5.7109375" style="56" customWidth="1"/>
    <col min="11522" max="11522" width="14" style="56" customWidth="1"/>
    <col min="11523" max="11524" width="13" style="56" customWidth="1"/>
    <col min="11525" max="11525" width="13.28515625" style="56" customWidth="1"/>
    <col min="11526" max="11526" width="14.5703125" style="56" customWidth="1"/>
    <col min="11527" max="11527" width="13" style="56" customWidth="1"/>
    <col min="11528" max="11528" width="4.28515625" style="56" customWidth="1"/>
    <col min="11529" max="11776" width="11.7109375" style="56"/>
    <col min="11777" max="11777" width="5.7109375" style="56" customWidth="1"/>
    <col min="11778" max="11778" width="14" style="56" customWidth="1"/>
    <col min="11779" max="11780" width="13" style="56" customWidth="1"/>
    <col min="11781" max="11781" width="13.28515625" style="56" customWidth="1"/>
    <col min="11782" max="11782" width="14.5703125" style="56" customWidth="1"/>
    <col min="11783" max="11783" width="13" style="56" customWidth="1"/>
    <col min="11784" max="11784" width="4.28515625" style="56" customWidth="1"/>
    <col min="11785" max="12032" width="11.7109375" style="56"/>
    <col min="12033" max="12033" width="5.7109375" style="56" customWidth="1"/>
    <col min="12034" max="12034" width="14" style="56" customWidth="1"/>
    <col min="12035" max="12036" width="13" style="56" customWidth="1"/>
    <col min="12037" max="12037" width="13.28515625" style="56" customWidth="1"/>
    <col min="12038" max="12038" width="14.5703125" style="56" customWidth="1"/>
    <col min="12039" max="12039" width="13" style="56" customWidth="1"/>
    <col min="12040" max="12040" width="4.28515625" style="56" customWidth="1"/>
    <col min="12041" max="12288" width="11.7109375" style="56"/>
    <col min="12289" max="12289" width="5.7109375" style="56" customWidth="1"/>
    <col min="12290" max="12290" width="14" style="56" customWidth="1"/>
    <col min="12291" max="12292" width="13" style="56" customWidth="1"/>
    <col min="12293" max="12293" width="13.28515625" style="56" customWidth="1"/>
    <col min="12294" max="12294" width="14.5703125" style="56" customWidth="1"/>
    <col min="12295" max="12295" width="13" style="56" customWidth="1"/>
    <col min="12296" max="12296" width="4.28515625" style="56" customWidth="1"/>
    <col min="12297" max="12544" width="11.7109375" style="56"/>
    <col min="12545" max="12545" width="5.7109375" style="56" customWidth="1"/>
    <col min="12546" max="12546" width="14" style="56" customWidth="1"/>
    <col min="12547" max="12548" width="13" style="56" customWidth="1"/>
    <col min="12549" max="12549" width="13.28515625" style="56" customWidth="1"/>
    <col min="12550" max="12550" width="14.5703125" style="56" customWidth="1"/>
    <col min="12551" max="12551" width="13" style="56" customWidth="1"/>
    <col min="12552" max="12552" width="4.28515625" style="56" customWidth="1"/>
    <col min="12553" max="12800" width="11.7109375" style="56"/>
    <col min="12801" max="12801" width="5.7109375" style="56" customWidth="1"/>
    <col min="12802" max="12802" width="14" style="56" customWidth="1"/>
    <col min="12803" max="12804" width="13" style="56" customWidth="1"/>
    <col min="12805" max="12805" width="13.28515625" style="56" customWidth="1"/>
    <col min="12806" max="12806" width="14.5703125" style="56" customWidth="1"/>
    <col min="12807" max="12807" width="13" style="56" customWidth="1"/>
    <col min="12808" max="12808" width="4.28515625" style="56" customWidth="1"/>
    <col min="12809" max="13056" width="11.7109375" style="56"/>
    <col min="13057" max="13057" width="5.7109375" style="56" customWidth="1"/>
    <col min="13058" max="13058" width="14" style="56" customWidth="1"/>
    <col min="13059" max="13060" width="13" style="56" customWidth="1"/>
    <col min="13061" max="13061" width="13.28515625" style="56" customWidth="1"/>
    <col min="13062" max="13062" width="14.5703125" style="56" customWidth="1"/>
    <col min="13063" max="13063" width="13" style="56" customWidth="1"/>
    <col min="13064" max="13064" width="4.28515625" style="56" customWidth="1"/>
    <col min="13065" max="13312" width="11.7109375" style="56"/>
    <col min="13313" max="13313" width="5.7109375" style="56" customWidth="1"/>
    <col min="13314" max="13314" width="14" style="56" customWidth="1"/>
    <col min="13315" max="13316" width="13" style="56" customWidth="1"/>
    <col min="13317" max="13317" width="13.28515625" style="56" customWidth="1"/>
    <col min="13318" max="13318" width="14.5703125" style="56" customWidth="1"/>
    <col min="13319" max="13319" width="13" style="56" customWidth="1"/>
    <col min="13320" max="13320" width="4.28515625" style="56" customWidth="1"/>
    <col min="13321" max="13568" width="11.7109375" style="56"/>
    <col min="13569" max="13569" width="5.7109375" style="56" customWidth="1"/>
    <col min="13570" max="13570" width="14" style="56" customWidth="1"/>
    <col min="13571" max="13572" width="13" style="56" customWidth="1"/>
    <col min="13573" max="13573" width="13.28515625" style="56" customWidth="1"/>
    <col min="13574" max="13574" width="14.5703125" style="56" customWidth="1"/>
    <col min="13575" max="13575" width="13" style="56" customWidth="1"/>
    <col min="13576" max="13576" width="4.28515625" style="56" customWidth="1"/>
    <col min="13577" max="13824" width="11.7109375" style="56"/>
    <col min="13825" max="13825" width="5.7109375" style="56" customWidth="1"/>
    <col min="13826" max="13826" width="14" style="56" customWidth="1"/>
    <col min="13827" max="13828" width="13" style="56" customWidth="1"/>
    <col min="13829" max="13829" width="13.28515625" style="56" customWidth="1"/>
    <col min="13830" max="13830" width="14.5703125" style="56" customWidth="1"/>
    <col min="13831" max="13831" width="13" style="56" customWidth="1"/>
    <col min="13832" max="13832" width="4.28515625" style="56" customWidth="1"/>
    <col min="13833" max="14080" width="11.7109375" style="56"/>
    <col min="14081" max="14081" width="5.7109375" style="56" customWidth="1"/>
    <col min="14082" max="14082" width="14" style="56" customWidth="1"/>
    <col min="14083" max="14084" width="13" style="56" customWidth="1"/>
    <col min="14085" max="14085" width="13.28515625" style="56" customWidth="1"/>
    <col min="14086" max="14086" width="14.5703125" style="56" customWidth="1"/>
    <col min="14087" max="14087" width="13" style="56" customWidth="1"/>
    <col min="14088" max="14088" width="4.28515625" style="56" customWidth="1"/>
    <col min="14089" max="14336" width="11.7109375" style="56"/>
    <col min="14337" max="14337" width="5.7109375" style="56" customWidth="1"/>
    <col min="14338" max="14338" width="14" style="56" customWidth="1"/>
    <col min="14339" max="14340" width="13" style="56" customWidth="1"/>
    <col min="14341" max="14341" width="13.28515625" style="56" customWidth="1"/>
    <col min="14342" max="14342" width="14.5703125" style="56" customWidth="1"/>
    <col min="14343" max="14343" width="13" style="56" customWidth="1"/>
    <col min="14344" max="14344" width="4.28515625" style="56" customWidth="1"/>
    <col min="14345" max="14592" width="11.7109375" style="56"/>
    <col min="14593" max="14593" width="5.7109375" style="56" customWidth="1"/>
    <col min="14594" max="14594" width="14" style="56" customWidth="1"/>
    <col min="14595" max="14596" width="13" style="56" customWidth="1"/>
    <col min="14597" max="14597" width="13.28515625" style="56" customWidth="1"/>
    <col min="14598" max="14598" width="14.5703125" style="56" customWidth="1"/>
    <col min="14599" max="14599" width="13" style="56" customWidth="1"/>
    <col min="14600" max="14600" width="4.28515625" style="56" customWidth="1"/>
    <col min="14601" max="14848" width="11.7109375" style="56"/>
    <col min="14849" max="14849" width="5.7109375" style="56" customWidth="1"/>
    <col min="14850" max="14850" width="14" style="56" customWidth="1"/>
    <col min="14851" max="14852" width="13" style="56" customWidth="1"/>
    <col min="14853" max="14853" width="13.28515625" style="56" customWidth="1"/>
    <col min="14854" max="14854" width="14.5703125" style="56" customWidth="1"/>
    <col min="14855" max="14855" width="13" style="56" customWidth="1"/>
    <col min="14856" max="14856" width="4.28515625" style="56" customWidth="1"/>
    <col min="14857" max="15104" width="11.7109375" style="56"/>
    <col min="15105" max="15105" width="5.7109375" style="56" customWidth="1"/>
    <col min="15106" max="15106" width="14" style="56" customWidth="1"/>
    <col min="15107" max="15108" width="13" style="56" customWidth="1"/>
    <col min="15109" max="15109" width="13.28515625" style="56" customWidth="1"/>
    <col min="15110" max="15110" width="14.5703125" style="56" customWidth="1"/>
    <col min="15111" max="15111" width="13" style="56" customWidth="1"/>
    <col min="15112" max="15112" width="4.28515625" style="56" customWidth="1"/>
    <col min="15113" max="15360" width="11.7109375" style="56"/>
    <col min="15361" max="15361" width="5.7109375" style="56" customWidth="1"/>
    <col min="15362" max="15362" width="14" style="56" customWidth="1"/>
    <col min="15363" max="15364" width="13" style="56" customWidth="1"/>
    <col min="15365" max="15365" width="13.28515625" style="56" customWidth="1"/>
    <col min="15366" max="15366" width="14.5703125" style="56" customWidth="1"/>
    <col min="15367" max="15367" width="13" style="56" customWidth="1"/>
    <col min="15368" max="15368" width="4.28515625" style="56" customWidth="1"/>
    <col min="15369" max="15616" width="11.7109375" style="56"/>
    <col min="15617" max="15617" width="5.7109375" style="56" customWidth="1"/>
    <col min="15618" max="15618" width="14" style="56" customWidth="1"/>
    <col min="15619" max="15620" width="13" style="56" customWidth="1"/>
    <col min="15621" max="15621" width="13.28515625" style="56" customWidth="1"/>
    <col min="15622" max="15622" width="14.5703125" style="56" customWidth="1"/>
    <col min="15623" max="15623" width="13" style="56" customWidth="1"/>
    <col min="15624" max="15624" width="4.28515625" style="56" customWidth="1"/>
    <col min="15625" max="15872" width="11.7109375" style="56"/>
    <col min="15873" max="15873" width="5.7109375" style="56" customWidth="1"/>
    <col min="15874" max="15874" width="14" style="56" customWidth="1"/>
    <col min="15875" max="15876" width="13" style="56" customWidth="1"/>
    <col min="15877" max="15877" width="13.28515625" style="56" customWidth="1"/>
    <col min="15878" max="15878" width="14.5703125" style="56" customWidth="1"/>
    <col min="15879" max="15879" width="13" style="56" customWidth="1"/>
    <col min="15880" max="15880" width="4.28515625" style="56" customWidth="1"/>
    <col min="15881" max="16128" width="11.7109375" style="56"/>
    <col min="16129" max="16129" width="5.7109375" style="56" customWidth="1"/>
    <col min="16130" max="16130" width="14" style="56" customWidth="1"/>
    <col min="16131" max="16132" width="13" style="56" customWidth="1"/>
    <col min="16133" max="16133" width="13.28515625" style="56" customWidth="1"/>
    <col min="16134" max="16134" width="14.5703125" style="56" customWidth="1"/>
    <col min="16135" max="16135" width="13" style="56" customWidth="1"/>
    <col min="16136" max="16136" width="4.28515625" style="56" customWidth="1"/>
    <col min="16137" max="16384" width="11.7109375" style="56"/>
  </cols>
  <sheetData>
    <row r="1" spans="1:7" ht="37.5" customHeight="1" thickBot="1" x14ac:dyDescent="0.3">
      <c r="A1" s="120" t="s">
        <v>76</v>
      </c>
      <c r="B1" s="120"/>
      <c r="C1" s="121"/>
      <c r="D1" s="121"/>
      <c r="E1" s="121"/>
      <c r="F1" s="94"/>
      <c r="G1" s="94"/>
    </row>
    <row r="2" spans="1:7" ht="12.75" customHeight="1" x14ac:dyDescent="0.25">
      <c r="A2" s="68"/>
      <c r="B2" s="68"/>
      <c r="C2" s="123"/>
      <c r="D2" s="68"/>
      <c r="E2" s="68"/>
      <c r="F2" s="94"/>
      <c r="G2" s="94"/>
    </row>
    <row r="3" spans="1:7" ht="12.75" customHeight="1" x14ac:dyDescent="0.25">
      <c r="A3" s="125"/>
      <c r="B3" s="125"/>
      <c r="C3" s="123"/>
      <c r="D3" s="68"/>
      <c r="E3" s="68"/>
      <c r="F3" s="94"/>
      <c r="G3" s="94"/>
    </row>
    <row r="4" spans="1:7" ht="24.75" customHeight="1" x14ac:dyDescent="0.25">
      <c r="A4" s="126"/>
      <c r="B4" s="126"/>
      <c r="C4" s="68"/>
      <c r="D4" s="68"/>
      <c r="E4" s="68"/>
      <c r="F4" s="94"/>
      <c r="G4" s="94"/>
    </row>
    <row r="5" spans="1:7" s="71" customFormat="1" ht="15" customHeight="1" x14ac:dyDescent="0.25">
      <c r="A5" s="166" t="s">
        <v>23</v>
      </c>
      <c r="B5" s="167" t="s">
        <v>75</v>
      </c>
      <c r="C5" s="168"/>
      <c r="D5" s="168"/>
      <c r="E5" s="168"/>
      <c r="F5" s="169"/>
      <c r="G5" s="169"/>
    </row>
    <row r="6" spans="1:7" s="69" customFormat="1" ht="15" customHeight="1" x14ac:dyDescent="0.25">
      <c r="A6" s="170"/>
      <c r="B6" s="171" t="s">
        <v>74</v>
      </c>
      <c r="C6" s="170"/>
      <c r="D6" s="170"/>
      <c r="E6" s="170"/>
      <c r="F6" s="172"/>
      <c r="G6" s="172"/>
    </row>
    <row r="7" spans="1:7" s="69" customFormat="1" ht="15" customHeight="1" x14ac:dyDescent="0.25">
      <c r="A7" s="170"/>
      <c r="B7" s="171" t="s">
        <v>73</v>
      </c>
      <c r="C7" s="170"/>
      <c r="D7" s="170"/>
      <c r="E7" s="170"/>
      <c r="F7" s="172"/>
      <c r="G7" s="172"/>
    </row>
    <row r="8" spans="1:7" s="69" customFormat="1" ht="15" customHeight="1" x14ac:dyDescent="0.25">
      <c r="A8" s="170"/>
      <c r="B8" s="173">
        <v>13008</v>
      </c>
      <c r="C8" s="170"/>
      <c r="D8" s="170"/>
      <c r="E8" s="170"/>
      <c r="F8" s="172"/>
      <c r="G8" s="172"/>
    </row>
    <row r="9" spans="1:7" ht="24" customHeight="1" x14ac:dyDescent="0.25">
      <c r="A9" s="68"/>
      <c r="B9" s="68"/>
      <c r="C9" s="68"/>
      <c r="D9" s="68"/>
      <c r="E9" s="68"/>
      <c r="F9" s="94"/>
      <c r="G9" s="94"/>
    </row>
    <row r="10" spans="1:7" ht="52.5" customHeight="1" x14ac:dyDescent="0.25">
      <c r="A10" s="68"/>
      <c r="B10" s="254" t="str">
        <f>"Below is a current statement of your account.  The total amount due is " &amp; USDOLLAR(G19,2) &amp; " and is payable upon the indicated due date.  If your payment is in the mail, thank you and please disregard this notice."</f>
        <v>Below is a current statement of your account.  The total amount due is Fr. 1'885.36 and is payable upon the indicated due date.  If your payment is in the mail, thank you and please disregard this notice.</v>
      </c>
      <c r="C10" s="254"/>
      <c r="D10" s="254"/>
      <c r="E10" s="254"/>
      <c r="F10" s="254"/>
      <c r="G10" s="254"/>
    </row>
    <row r="11" spans="1:7" ht="54" customHeight="1" x14ac:dyDescent="0.25">
      <c r="A11" s="68"/>
      <c r="B11" s="254" t="s">
        <v>19</v>
      </c>
      <c r="C11" s="254"/>
      <c r="D11" s="254"/>
      <c r="E11" s="254"/>
      <c r="F11" s="254"/>
      <c r="G11" s="254"/>
    </row>
    <row r="12" spans="1:7" x14ac:dyDescent="0.25">
      <c r="A12" s="68"/>
      <c r="B12" s="174" t="s">
        <v>18</v>
      </c>
      <c r="C12" s="68"/>
      <c r="D12" s="68"/>
      <c r="E12" s="68"/>
      <c r="F12" s="94"/>
      <c r="G12" s="94"/>
    </row>
    <row r="13" spans="1:7" x14ac:dyDescent="0.25">
      <c r="A13" s="68"/>
      <c r="B13" s="174"/>
      <c r="C13" s="68" t="s">
        <v>17</v>
      </c>
      <c r="D13" s="68"/>
      <c r="E13" s="68"/>
      <c r="F13" s="94"/>
      <c r="G13" s="94"/>
    </row>
    <row r="14" spans="1:7" ht="24.75" customHeight="1" x14ac:dyDescent="0.25">
      <c r="A14" s="68"/>
      <c r="B14" s="68"/>
      <c r="C14" s="61" t="s">
        <v>16</v>
      </c>
      <c r="D14" s="68"/>
      <c r="E14" s="68"/>
      <c r="F14" s="94"/>
      <c r="G14" s="94"/>
    </row>
    <row r="15" spans="1:7" ht="15" customHeight="1" x14ac:dyDescent="0.25">
      <c r="A15" s="68"/>
      <c r="B15" s="175" t="s">
        <v>15</v>
      </c>
      <c r="C15" s="68"/>
      <c r="D15" s="68"/>
      <c r="E15" s="68"/>
      <c r="F15" s="94"/>
      <c r="G15" s="94"/>
    </row>
    <row r="16" spans="1:7" ht="15" customHeight="1" x14ac:dyDescent="0.25">
      <c r="A16" s="68"/>
      <c r="B16" s="87" t="s">
        <v>14</v>
      </c>
      <c r="C16" s="184" t="s">
        <v>13</v>
      </c>
      <c r="D16" s="184" t="s">
        <v>12</v>
      </c>
      <c r="E16" s="184" t="s">
        <v>11</v>
      </c>
      <c r="F16" s="184" t="s">
        <v>10</v>
      </c>
      <c r="G16" s="185" t="s">
        <v>9</v>
      </c>
    </row>
    <row r="17" spans="1:7" x14ac:dyDescent="0.25">
      <c r="A17" s="68"/>
      <c r="B17" s="176">
        <v>41375</v>
      </c>
      <c r="C17" s="177">
        <v>10470</v>
      </c>
      <c r="D17" s="177">
        <v>10470</v>
      </c>
      <c r="E17" s="178">
        <v>41405</v>
      </c>
      <c r="F17" s="179">
        <v>1820.8</v>
      </c>
      <c r="G17" s="180">
        <v>64.56</v>
      </c>
    </row>
    <row r="18" spans="1:7" ht="15" x14ac:dyDescent="0.25">
      <c r="A18" s="181"/>
      <c r="B18" s="68"/>
      <c r="C18" s="68"/>
      <c r="D18" s="68"/>
      <c r="E18" s="68"/>
      <c r="F18" s="94"/>
      <c r="G18" s="94"/>
    </row>
    <row r="19" spans="1:7" x14ac:dyDescent="0.25">
      <c r="A19" s="68"/>
      <c r="B19" s="68"/>
      <c r="C19" s="68"/>
      <c r="D19" s="68"/>
      <c r="E19" s="182"/>
      <c r="F19" s="183" t="s">
        <v>8</v>
      </c>
      <c r="G19" s="179">
        <f>SUM(F17:F18)+SUM(G17:G18)</f>
        <v>1885.36</v>
      </c>
    </row>
    <row r="20" spans="1:7" ht="15" customHeight="1" x14ac:dyDescent="0.25">
      <c r="A20" s="68"/>
      <c r="B20" s="175" t="s">
        <v>7</v>
      </c>
      <c r="C20" s="68"/>
      <c r="D20" s="68"/>
      <c r="E20" s="68"/>
      <c r="F20" s="94"/>
      <c r="G20" s="94"/>
    </row>
    <row r="21" spans="1:7" x14ac:dyDescent="0.25">
      <c r="A21" s="68"/>
      <c r="B21" s="61" t="s">
        <v>6</v>
      </c>
      <c r="C21" s="68"/>
      <c r="D21" s="68"/>
      <c r="E21" s="68"/>
      <c r="F21" s="94"/>
      <c r="G21" s="94"/>
    </row>
    <row r="22" spans="1:7" x14ac:dyDescent="0.25">
      <c r="A22" s="68"/>
      <c r="B22" s="61" t="s">
        <v>5</v>
      </c>
      <c r="C22" s="68"/>
      <c r="D22" s="68"/>
      <c r="E22" s="68"/>
      <c r="F22" s="94"/>
      <c r="G22" s="94"/>
    </row>
    <row r="23" spans="1:7" x14ac:dyDescent="0.25">
      <c r="A23" s="68"/>
      <c r="B23" s="61" t="s">
        <v>4</v>
      </c>
      <c r="C23" s="68"/>
      <c r="D23" s="68"/>
      <c r="E23" s="68"/>
      <c r="F23" s="94"/>
      <c r="G23" s="94"/>
    </row>
    <row r="24" spans="1:7" ht="24.75" customHeight="1" x14ac:dyDescent="0.25">
      <c r="A24" s="126"/>
      <c r="B24" s="126"/>
      <c r="C24" s="68"/>
      <c r="D24" s="68"/>
      <c r="E24" s="68"/>
      <c r="F24" s="94"/>
      <c r="G24" s="94"/>
    </row>
    <row r="25" spans="1:7" s="71" customFormat="1" ht="15" customHeight="1" x14ac:dyDescent="0.25">
      <c r="A25" s="166" t="s">
        <v>23</v>
      </c>
      <c r="B25" s="167" t="s">
        <v>72</v>
      </c>
      <c r="C25" s="168"/>
      <c r="D25" s="168"/>
      <c r="E25" s="168"/>
      <c r="F25" s="169"/>
      <c r="G25" s="169"/>
    </row>
    <row r="26" spans="1:7" s="69" customFormat="1" ht="15" customHeight="1" x14ac:dyDescent="0.25">
      <c r="A26" s="170"/>
      <c r="B26" s="171" t="s">
        <v>71</v>
      </c>
      <c r="C26" s="170"/>
      <c r="D26" s="170"/>
      <c r="E26" s="170"/>
      <c r="F26" s="172"/>
      <c r="G26" s="172"/>
    </row>
    <row r="27" spans="1:7" s="69" customFormat="1" ht="15" customHeight="1" x14ac:dyDescent="0.25">
      <c r="A27" s="170"/>
      <c r="B27" s="171" t="s">
        <v>32</v>
      </c>
      <c r="C27" s="170"/>
      <c r="D27" s="170"/>
      <c r="E27" s="170"/>
      <c r="F27" s="172"/>
      <c r="G27" s="172"/>
    </row>
    <row r="28" spans="1:7" s="69" customFormat="1" ht="15" customHeight="1" x14ac:dyDescent="0.25">
      <c r="A28" s="170"/>
      <c r="B28" s="173" t="s">
        <v>70</v>
      </c>
      <c r="C28" s="170"/>
      <c r="D28" s="170"/>
      <c r="E28" s="170"/>
      <c r="F28" s="172"/>
      <c r="G28" s="172"/>
    </row>
    <row r="29" spans="1:7" ht="24" customHeight="1" x14ac:dyDescent="0.25">
      <c r="A29" s="68"/>
      <c r="B29" s="68"/>
      <c r="C29" s="68"/>
      <c r="D29" s="68"/>
      <c r="E29" s="68"/>
      <c r="F29" s="94"/>
      <c r="G29" s="94"/>
    </row>
    <row r="30" spans="1:7" ht="52.5" customHeight="1" x14ac:dyDescent="0.25">
      <c r="A30" s="68"/>
      <c r="B30" s="254" t="str">
        <f>"Below is a current statement of your account.  The total amount due is " &amp; USDOLLAR(G40,2) &amp; " and is payable upon the indicated due date.  If your payment is in the mail, thank you and please disregard this notice."</f>
        <v>Below is a current statement of your account.  The total amount due is Fr. 1'766.67 and is payable upon the indicated due date.  If your payment is in the mail, thank you and please disregard this notice.</v>
      </c>
      <c r="C30" s="254"/>
      <c r="D30" s="254"/>
      <c r="E30" s="254"/>
      <c r="F30" s="254"/>
      <c r="G30" s="254"/>
    </row>
    <row r="31" spans="1:7" ht="54" customHeight="1" x14ac:dyDescent="0.25">
      <c r="A31" s="68"/>
      <c r="B31" s="254" t="s">
        <v>19</v>
      </c>
      <c r="C31" s="254"/>
      <c r="D31" s="254"/>
      <c r="E31" s="254"/>
      <c r="F31" s="254"/>
      <c r="G31" s="254"/>
    </row>
    <row r="32" spans="1:7" x14ac:dyDescent="0.25">
      <c r="A32" s="68"/>
      <c r="B32" s="174" t="s">
        <v>18</v>
      </c>
      <c r="C32" s="68"/>
      <c r="D32" s="68"/>
      <c r="E32" s="68"/>
      <c r="F32" s="94"/>
      <c r="G32" s="94"/>
    </row>
    <row r="33" spans="1:7" x14ac:dyDescent="0.25">
      <c r="A33" s="68"/>
      <c r="B33" s="174"/>
      <c r="C33" s="68" t="s">
        <v>17</v>
      </c>
      <c r="D33" s="68"/>
      <c r="E33" s="68"/>
      <c r="F33" s="94"/>
      <c r="G33" s="94"/>
    </row>
    <row r="34" spans="1:7" ht="24.75" customHeight="1" x14ac:dyDescent="0.25">
      <c r="A34" s="68"/>
      <c r="B34" s="68"/>
      <c r="C34" s="61" t="s">
        <v>16</v>
      </c>
      <c r="D34" s="68"/>
      <c r="E34" s="68"/>
      <c r="F34" s="94"/>
      <c r="G34" s="94"/>
    </row>
    <row r="35" spans="1:7" ht="15" customHeight="1" x14ac:dyDescent="0.25">
      <c r="A35" s="68"/>
      <c r="B35" s="175" t="s">
        <v>15</v>
      </c>
      <c r="C35" s="68"/>
      <c r="D35" s="68"/>
      <c r="E35" s="68"/>
      <c r="F35" s="94"/>
      <c r="G35" s="94"/>
    </row>
    <row r="36" spans="1:7" ht="15" customHeight="1" x14ac:dyDescent="0.25">
      <c r="A36" s="68"/>
      <c r="B36" s="87" t="s">
        <v>14</v>
      </c>
      <c r="C36" s="184" t="s">
        <v>13</v>
      </c>
      <c r="D36" s="184" t="s">
        <v>12</v>
      </c>
      <c r="E36" s="184" t="s">
        <v>11</v>
      </c>
      <c r="F36" s="184" t="s">
        <v>10</v>
      </c>
      <c r="G36" s="185" t="s">
        <v>9</v>
      </c>
    </row>
    <row r="37" spans="1:7" x14ac:dyDescent="0.25">
      <c r="A37" s="68"/>
      <c r="B37" s="176">
        <v>41375</v>
      </c>
      <c r="C37" s="177">
        <v>10471</v>
      </c>
      <c r="D37" s="177">
        <v>10471</v>
      </c>
      <c r="E37" s="178">
        <v>41405</v>
      </c>
      <c r="F37" s="179">
        <v>1328</v>
      </c>
      <c r="G37" s="180">
        <v>45.59</v>
      </c>
    </row>
    <row r="38" spans="1:7" x14ac:dyDescent="0.25">
      <c r="A38" s="68"/>
      <c r="B38" s="176">
        <v>41388</v>
      </c>
      <c r="C38" s="177">
        <v>10484</v>
      </c>
      <c r="D38" s="177">
        <v>10484</v>
      </c>
      <c r="E38" s="178">
        <v>41418</v>
      </c>
      <c r="F38" s="179">
        <v>386.2</v>
      </c>
      <c r="G38" s="180">
        <v>6.88</v>
      </c>
    </row>
    <row r="39" spans="1:7" ht="15" x14ac:dyDescent="0.25">
      <c r="A39" s="181"/>
      <c r="B39" s="68"/>
      <c r="C39" s="68"/>
      <c r="D39" s="68"/>
      <c r="E39" s="68"/>
      <c r="F39" s="94"/>
      <c r="G39" s="94"/>
    </row>
    <row r="40" spans="1:7" x14ac:dyDescent="0.25">
      <c r="A40" s="68"/>
      <c r="B40" s="68"/>
      <c r="C40" s="68"/>
      <c r="D40" s="68"/>
      <c r="E40" s="182"/>
      <c r="F40" s="183" t="s">
        <v>8</v>
      </c>
      <c r="G40" s="179">
        <f>SUM(F37:F39)+SUM(G37:G39)</f>
        <v>1766.67</v>
      </c>
    </row>
    <row r="41" spans="1:7" ht="15" customHeight="1" x14ac:dyDescent="0.25">
      <c r="A41" s="68"/>
      <c r="B41" s="175" t="s">
        <v>7</v>
      </c>
      <c r="C41" s="68"/>
      <c r="D41" s="68"/>
      <c r="E41" s="68"/>
      <c r="F41" s="94"/>
      <c r="G41" s="94"/>
    </row>
    <row r="42" spans="1:7" x14ac:dyDescent="0.25">
      <c r="A42" s="68"/>
      <c r="B42" s="61" t="s">
        <v>6</v>
      </c>
      <c r="C42" s="68"/>
      <c r="D42" s="68"/>
      <c r="E42" s="68"/>
      <c r="F42" s="94"/>
      <c r="G42" s="94"/>
    </row>
    <row r="43" spans="1:7" x14ac:dyDescent="0.25">
      <c r="A43" s="68"/>
      <c r="B43" s="61" t="s">
        <v>5</v>
      </c>
      <c r="C43" s="68"/>
      <c r="D43" s="68"/>
      <c r="E43" s="68"/>
      <c r="F43" s="94"/>
      <c r="G43" s="94"/>
    </row>
    <row r="44" spans="1:7" x14ac:dyDescent="0.25">
      <c r="A44" s="68"/>
      <c r="B44" s="61" t="s">
        <v>4</v>
      </c>
      <c r="C44" s="68"/>
      <c r="D44" s="68"/>
      <c r="E44" s="68"/>
      <c r="F44" s="94"/>
      <c r="G44" s="94"/>
    </row>
    <row r="45" spans="1:7" ht="24.75" customHeight="1" x14ac:dyDescent="0.25">
      <c r="A45" s="126"/>
      <c r="B45" s="126"/>
      <c r="C45" s="68"/>
      <c r="D45" s="68"/>
      <c r="E45" s="68"/>
      <c r="F45" s="94"/>
      <c r="G45" s="94"/>
    </row>
    <row r="46" spans="1:7" s="71" customFormat="1" ht="15" customHeight="1" x14ac:dyDescent="0.25">
      <c r="A46" s="166" t="s">
        <v>23</v>
      </c>
      <c r="B46" s="167" t="s">
        <v>994</v>
      </c>
      <c r="C46" s="168"/>
      <c r="D46" s="168"/>
      <c r="E46" s="168"/>
      <c r="F46" s="169"/>
      <c r="G46" s="169"/>
    </row>
    <row r="47" spans="1:7" s="69" customFormat="1" ht="15" customHeight="1" x14ac:dyDescent="0.25">
      <c r="A47" s="170"/>
      <c r="B47" s="171" t="s">
        <v>69</v>
      </c>
      <c r="C47" s="170"/>
      <c r="D47" s="170"/>
      <c r="E47" s="170"/>
      <c r="F47" s="172"/>
      <c r="G47" s="172"/>
    </row>
    <row r="48" spans="1:7" s="69" customFormat="1" ht="15" customHeight="1" x14ac:dyDescent="0.25">
      <c r="A48" s="170"/>
      <c r="B48" s="171" t="s">
        <v>68</v>
      </c>
      <c r="C48" s="170"/>
      <c r="D48" s="170"/>
      <c r="E48" s="170"/>
      <c r="F48" s="172"/>
      <c r="G48" s="172"/>
    </row>
    <row r="49" spans="1:7" s="69" customFormat="1" ht="15" customHeight="1" x14ac:dyDescent="0.25">
      <c r="A49" s="170"/>
      <c r="B49" s="173">
        <v>59000</v>
      </c>
      <c r="C49" s="170"/>
      <c r="D49" s="170"/>
      <c r="E49" s="170"/>
      <c r="F49" s="172"/>
      <c r="G49" s="172"/>
    </row>
    <row r="50" spans="1:7" ht="24" customHeight="1" x14ac:dyDescent="0.25">
      <c r="A50" s="68"/>
      <c r="B50" s="68"/>
      <c r="C50" s="68"/>
      <c r="D50" s="68"/>
      <c r="E50" s="68"/>
      <c r="F50" s="94"/>
      <c r="G50" s="94"/>
    </row>
    <row r="51" spans="1:7" ht="52.5" customHeight="1" x14ac:dyDescent="0.25">
      <c r="A51" s="68"/>
      <c r="B51" s="254" t="str">
        <f>"Below is a current statement of your account.  The total amount due is " &amp; USDOLLAR(G60,2) &amp; " and is payable upon the indicated due date.  If your payment is in the mail, thank you and please disregard this notice."</f>
        <v>Below is a current statement of your account.  The total amount due is Fr. 757.35 and is payable upon the indicated due date.  If your payment is in the mail, thank you and please disregard this notice.</v>
      </c>
      <c r="C51" s="254"/>
      <c r="D51" s="254"/>
      <c r="E51" s="254"/>
      <c r="F51" s="254"/>
      <c r="G51" s="254"/>
    </row>
    <row r="52" spans="1:7" ht="54" customHeight="1" x14ac:dyDescent="0.25">
      <c r="A52" s="68"/>
      <c r="B52" s="254" t="s">
        <v>19</v>
      </c>
      <c r="C52" s="254"/>
      <c r="D52" s="254"/>
      <c r="E52" s="254"/>
      <c r="F52" s="254"/>
      <c r="G52" s="254"/>
    </row>
    <row r="53" spans="1:7" x14ac:dyDescent="0.25">
      <c r="A53" s="68"/>
      <c r="B53" s="174" t="s">
        <v>18</v>
      </c>
      <c r="C53" s="68"/>
      <c r="D53" s="68"/>
      <c r="E53" s="68"/>
      <c r="F53" s="94"/>
      <c r="G53" s="94"/>
    </row>
    <row r="54" spans="1:7" x14ac:dyDescent="0.25">
      <c r="A54" s="68"/>
      <c r="B54" s="174"/>
      <c r="C54" s="68" t="s">
        <v>17</v>
      </c>
      <c r="D54" s="68"/>
      <c r="E54" s="68"/>
      <c r="F54" s="94"/>
      <c r="G54" s="94"/>
    </row>
    <row r="55" spans="1:7" ht="24.75" customHeight="1" x14ac:dyDescent="0.25">
      <c r="A55" s="68"/>
      <c r="B55" s="68"/>
      <c r="C55" s="61" t="s">
        <v>16</v>
      </c>
      <c r="D55" s="68"/>
      <c r="E55" s="68"/>
      <c r="F55" s="94"/>
      <c r="G55" s="94"/>
    </row>
    <row r="56" spans="1:7" ht="15" customHeight="1" x14ac:dyDescent="0.25">
      <c r="A56" s="68"/>
      <c r="B56" s="175" t="s">
        <v>15</v>
      </c>
      <c r="C56" s="68"/>
      <c r="D56" s="68"/>
      <c r="E56" s="68"/>
      <c r="F56" s="94"/>
      <c r="G56" s="94"/>
    </row>
    <row r="57" spans="1:7" ht="15" customHeight="1" x14ac:dyDescent="0.25">
      <c r="A57" s="68"/>
      <c r="B57" s="87" t="s">
        <v>14</v>
      </c>
      <c r="C57" s="184" t="s">
        <v>13</v>
      </c>
      <c r="D57" s="184" t="s">
        <v>12</v>
      </c>
      <c r="E57" s="184" t="s">
        <v>11</v>
      </c>
      <c r="F57" s="184" t="s">
        <v>10</v>
      </c>
      <c r="G57" s="185" t="s">
        <v>9</v>
      </c>
    </row>
    <row r="58" spans="1:7" x14ac:dyDescent="0.25">
      <c r="A58" s="68"/>
      <c r="B58" s="176">
        <v>41384</v>
      </c>
      <c r="C58" s="177">
        <v>10480</v>
      </c>
      <c r="D58" s="177">
        <v>10480</v>
      </c>
      <c r="E58" s="178">
        <v>41414</v>
      </c>
      <c r="F58" s="179">
        <v>756</v>
      </c>
      <c r="G58" s="180">
        <v>1.35</v>
      </c>
    </row>
    <row r="59" spans="1:7" ht="15" x14ac:dyDescent="0.25">
      <c r="A59" s="181"/>
      <c r="B59" s="68"/>
      <c r="C59" s="68"/>
      <c r="D59" s="68"/>
      <c r="E59" s="68"/>
      <c r="F59" s="94"/>
      <c r="G59" s="94"/>
    </row>
    <row r="60" spans="1:7" x14ac:dyDescent="0.25">
      <c r="A60" s="68"/>
      <c r="B60" s="68"/>
      <c r="C60" s="68"/>
      <c r="D60" s="68"/>
      <c r="E60" s="182"/>
      <c r="F60" s="183" t="s">
        <v>8</v>
      </c>
      <c r="G60" s="179">
        <f>SUM(F58:F59)+SUM(G58:G59)</f>
        <v>757.35</v>
      </c>
    </row>
    <row r="61" spans="1:7" ht="15" customHeight="1" x14ac:dyDescent="0.25">
      <c r="A61" s="68"/>
      <c r="B61" s="175" t="s">
        <v>7</v>
      </c>
      <c r="C61" s="68"/>
      <c r="D61" s="68"/>
      <c r="E61" s="68"/>
      <c r="F61" s="94"/>
      <c r="G61" s="94"/>
    </row>
    <row r="62" spans="1:7" x14ac:dyDescent="0.25">
      <c r="A62" s="68"/>
      <c r="B62" s="61" t="s">
        <v>6</v>
      </c>
      <c r="C62" s="68"/>
      <c r="D62" s="68"/>
      <c r="E62" s="68"/>
      <c r="F62" s="94"/>
      <c r="G62" s="94"/>
    </row>
    <row r="63" spans="1:7" x14ac:dyDescent="0.25">
      <c r="A63" s="68"/>
      <c r="B63" s="61" t="s">
        <v>5</v>
      </c>
      <c r="C63" s="68"/>
      <c r="D63" s="68"/>
      <c r="E63" s="68"/>
      <c r="F63" s="94"/>
      <c r="G63" s="94"/>
    </row>
    <row r="64" spans="1:7" x14ac:dyDescent="0.25">
      <c r="A64" s="68"/>
      <c r="B64" s="61" t="s">
        <v>4</v>
      </c>
      <c r="C64" s="68"/>
      <c r="D64" s="68"/>
      <c r="E64" s="68"/>
      <c r="F64" s="94"/>
      <c r="G64" s="94"/>
    </row>
    <row r="65" spans="1:7" ht="24.75" customHeight="1" x14ac:dyDescent="0.25">
      <c r="A65" s="126"/>
      <c r="B65" s="126"/>
      <c r="C65" s="68"/>
      <c r="D65" s="68"/>
      <c r="E65" s="68"/>
      <c r="F65" s="94"/>
      <c r="G65" s="94"/>
    </row>
    <row r="66" spans="1:7" s="71" customFormat="1" ht="15" customHeight="1" x14ac:dyDescent="0.25">
      <c r="A66" s="166" t="s">
        <v>23</v>
      </c>
      <c r="B66" s="167" t="s">
        <v>67</v>
      </c>
      <c r="C66" s="168"/>
      <c r="D66" s="168"/>
      <c r="E66" s="168"/>
      <c r="F66" s="169"/>
      <c r="G66" s="169"/>
    </row>
    <row r="67" spans="1:7" s="69" customFormat="1" ht="15" customHeight="1" x14ac:dyDescent="0.25">
      <c r="A67" s="170"/>
      <c r="B67" s="171" t="s">
        <v>66</v>
      </c>
      <c r="C67" s="170"/>
      <c r="D67" s="170"/>
      <c r="E67" s="170"/>
      <c r="F67" s="172"/>
      <c r="G67" s="172"/>
    </row>
    <row r="68" spans="1:7" s="69" customFormat="1" ht="15" customHeight="1" x14ac:dyDescent="0.25">
      <c r="A68" s="170"/>
      <c r="B68" s="171" t="s">
        <v>65</v>
      </c>
      <c r="C68" s="170"/>
      <c r="D68" s="170"/>
      <c r="E68" s="170"/>
      <c r="F68" s="172"/>
      <c r="G68" s="172"/>
    </row>
    <row r="69" spans="1:7" s="69" customFormat="1" ht="15" customHeight="1" x14ac:dyDescent="0.25">
      <c r="A69" s="170"/>
      <c r="B69" s="173">
        <v>80805</v>
      </c>
      <c r="C69" s="170"/>
      <c r="D69" s="170"/>
      <c r="E69" s="170"/>
      <c r="F69" s="172"/>
      <c r="G69" s="172"/>
    </row>
    <row r="70" spans="1:7" ht="24" customHeight="1" x14ac:dyDescent="0.25">
      <c r="A70" s="68"/>
      <c r="B70" s="68"/>
      <c r="C70" s="68"/>
      <c r="D70" s="68"/>
      <c r="E70" s="68"/>
      <c r="F70" s="94"/>
      <c r="G70" s="94"/>
    </row>
    <row r="71" spans="1:7" ht="52.5" customHeight="1" x14ac:dyDescent="0.25">
      <c r="A71" s="68"/>
      <c r="B71" s="254" t="str">
        <f>"Below is a current statement of your account.  The total amount due is " &amp; USDOLLAR(G80,2) &amp; " and is payable upon the indicated due date.  If your payment is in the mail, thank you and please disregard this notice."</f>
        <v>Below is a current statement of your account.  The total amount due is Fr. 1'516.93 and is payable upon the indicated due date.  If your payment is in the mail, thank you and please disregard this notice.</v>
      </c>
      <c r="C71" s="254"/>
      <c r="D71" s="254"/>
      <c r="E71" s="254"/>
      <c r="F71" s="254"/>
      <c r="G71" s="254"/>
    </row>
    <row r="72" spans="1:7" ht="54" customHeight="1" x14ac:dyDescent="0.25">
      <c r="A72" s="68"/>
      <c r="B72" s="254" t="s">
        <v>19</v>
      </c>
      <c r="C72" s="254"/>
      <c r="D72" s="254"/>
      <c r="E72" s="254"/>
      <c r="F72" s="254"/>
      <c r="G72" s="254"/>
    </row>
    <row r="73" spans="1:7" x14ac:dyDescent="0.25">
      <c r="A73" s="68"/>
      <c r="B73" s="174" t="s">
        <v>18</v>
      </c>
      <c r="C73" s="68"/>
      <c r="D73" s="68"/>
      <c r="E73" s="68"/>
      <c r="F73" s="94"/>
      <c r="G73" s="94"/>
    </row>
    <row r="74" spans="1:7" x14ac:dyDescent="0.25">
      <c r="A74" s="68"/>
      <c r="B74" s="174"/>
      <c r="C74" s="68" t="s">
        <v>17</v>
      </c>
      <c r="D74" s="68"/>
      <c r="E74" s="68"/>
      <c r="F74" s="94"/>
      <c r="G74" s="94"/>
    </row>
    <row r="75" spans="1:7" ht="24.75" customHeight="1" x14ac:dyDescent="0.25">
      <c r="A75" s="68"/>
      <c r="B75" s="68"/>
      <c r="C75" s="61" t="s">
        <v>16</v>
      </c>
      <c r="D75" s="68"/>
      <c r="E75" s="68"/>
      <c r="F75" s="94"/>
      <c r="G75" s="94"/>
    </row>
    <row r="76" spans="1:7" ht="15" customHeight="1" x14ac:dyDescent="0.25">
      <c r="A76" s="68"/>
      <c r="B76" s="175" t="s">
        <v>15</v>
      </c>
      <c r="C76" s="68"/>
      <c r="D76" s="68"/>
      <c r="E76" s="68"/>
      <c r="F76" s="94"/>
      <c r="G76" s="94"/>
    </row>
    <row r="77" spans="1:7" ht="15" customHeight="1" x14ac:dyDescent="0.25">
      <c r="A77" s="68"/>
      <c r="B77" s="87" t="s">
        <v>14</v>
      </c>
      <c r="C77" s="184" t="s">
        <v>13</v>
      </c>
      <c r="D77" s="184" t="s">
        <v>12</v>
      </c>
      <c r="E77" s="184" t="s">
        <v>11</v>
      </c>
      <c r="F77" s="184" t="s">
        <v>10</v>
      </c>
      <c r="G77" s="185" t="s">
        <v>9</v>
      </c>
    </row>
    <row r="78" spans="1:7" x14ac:dyDescent="0.25">
      <c r="A78" s="68"/>
      <c r="B78" s="176">
        <v>41391</v>
      </c>
      <c r="C78" s="177">
        <v>10488</v>
      </c>
      <c r="D78" s="177">
        <v>10488</v>
      </c>
      <c r="E78" s="178">
        <v>41421</v>
      </c>
      <c r="F78" s="179">
        <v>1511.9999992847443</v>
      </c>
      <c r="G78" s="180">
        <v>4.93</v>
      </c>
    </row>
    <row r="79" spans="1:7" ht="15" x14ac:dyDescent="0.25">
      <c r="A79" s="181"/>
      <c r="B79" s="68"/>
      <c r="C79" s="68"/>
      <c r="D79" s="68"/>
      <c r="E79" s="68"/>
      <c r="F79" s="94"/>
      <c r="G79" s="94"/>
    </row>
    <row r="80" spans="1:7" x14ac:dyDescent="0.25">
      <c r="A80" s="68"/>
      <c r="B80" s="68"/>
      <c r="C80" s="68"/>
      <c r="D80" s="68"/>
      <c r="E80" s="182"/>
      <c r="F80" s="183" t="s">
        <v>8</v>
      </c>
      <c r="G80" s="179">
        <f>SUM(F78:F79)+SUM(G78:G79)</f>
        <v>1516.9299992847443</v>
      </c>
    </row>
    <row r="81" spans="1:7" ht="15" customHeight="1" x14ac:dyDescent="0.25">
      <c r="A81" s="68"/>
      <c r="B81" s="175" t="s">
        <v>7</v>
      </c>
      <c r="C81" s="68"/>
      <c r="D81" s="68"/>
      <c r="E81" s="68"/>
      <c r="F81" s="94"/>
      <c r="G81" s="94"/>
    </row>
    <row r="82" spans="1:7" x14ac:dyDescent="0.25">
      <c r="A82" s="68"/>
      <c r="B82" s="61" t="s">
        <v>6</v>
      </c>
      <c r="C82" s="68"/>
      <c r="D82" s="68"/>
      <c r="E82" s="68"/>
      <c r="F82" s="94"/>
      <c r="G82" s="94"/>
    </row>
    <row r="83" spans="1:7" x14ac:dyDescent="0.25">
      <c r="A83" s="68"/>
      <c r="B83" s="61" t="s">
        <v>5</v>
      </c>
      <c r="C83" s="68"/>
      <c r="D83" s="68"/>
      <c r="E83" s="68"/>
      <c r="F83" s="94"/>
      <c r="G83" s="94"/>
    </row>
    <row r="84" spans="1:7" x14ac:dyDescent="0.25">
      <c r="A84" s="68"/>
      <c r="B84" s="61" t="s">
        <v>4</v>
      </c>
      <c r="C84" s="68"/>
      <c r="D84" s="68"/>
      <c r="E84" s="68"/>
      <c r="F84" s="94"/>
      <c r="G84" s="94"/>
    </row>
    <row r="85" spans="1:7" ht="24.75" customHeight="1" x14ac:dyDescent="0.25">
      <c r="A85" s="126"/>
      <c r="B85" s="126"/>
      <c r="C85" s="68"/>
      <c r="D85" s="68"/>
      <c r="E85" s="68"/>
      <c r="F85" s="94"/>
      <c r="G85" s="94"/>
    </row>
    <row r="86" spans="1:7" s="71" customFormat="1" ht="15" customHeight="1" x14ac:dyDescent="0.25">
      <c r="A86" s="166" t="s">
        <v>23</v>
      </c>
      <c r="B86" s="167" t="s">
        <v>64</v>
      </c>
      <c r="C86" s="168"/>
      <c r="D86" s="168"/>
      <c r="E86" s="168"/>
      <c r="F86" s="169"/>
      <c r="G86" s="169"/>
    </row>
    <row r="87" spans="1:7" s="69" customFormat="1" ht="15" customHeight="1" x14ac:dyDescent="0.25">
      <c r="A87" s="170"/>
      <c r="B87" s="171" t="s">
        <v>63</v>
      </c>
      <c r="C87" s="170"/>
      <c r="D87" s="170"/>
      <c r="E87" s="170"/>
      <c r="F87" s="172"/>
      <c r="G87" s="172"/>
    </row>
    <row r="88" spans="1:7" s="69" customFormat="1" ht="15" customHeight="1" x14ac:dyDescent="0.25">
      <c r="A88" s="170"/>
      <c r="B88" s="171" t="s">
        <v>62</v>
      </c>
      <c r="C88" s="170"/>
      <c r="D88" s="170"/>
      <c r="E88" s="170"/>
      <c r="F88" s="172"/>
      <c r="G88" s="172"/>
    </row>
    <row r="89" spans="1:7" s="69" customFormat="1" ht="15" customHeight="1" x14ac:dyDescent="0.25">
      <c r="A89" s="170"/>
      <c r="B89" s="173">
        <v>5022</v>
      </c>
      <c r="C89" s="170"/>
      <c r="D89" s="170"/>
      <c r="E89" s="170"/>
      <c r="F89" s="172"/>
      <c r="G89" s="172"/>
    </row>
    <row r="90" spans="1:7" ht="24" customHeight="1" x14ac:dyDescent="0.25">
      <c r="A90" s="68"/>
      <c r="B90" s="68"/>
      <c r="C90" s="68"/>
      <c r="D90" s="68"/>
      <c r="E90" s="68"/>
      <c r="F90" s="94"/>
      <c r="G90" s="94"/>
    </row>
    <row r="91" spans="1:7" ht="52.5" customHeight="1" x14ac:dyDescent="0.25">
      <c r="A91" s="68"/>
      <c r="B91" s="254" t="str">
        <f>"Below is a current statement of your account.  The total amount due is " &amp; USDOLLAR(G102,2) &amp; " and is payable upon the indicated due date.  If your payment is in the mail, thank you and please disregard this notice."</f>
        <v>Below is a current statement of your account.  The total amount due is Fr. 4'860.81 and is payable upon the indicated due date.  If your payment is in the mail, thank you and please disregard this notice.</v>
      </c>
      <c r="C91" s="254"/>
      <c r="D91" s="254"/>
      <c r="E91" s="254"/>
      <c r="F91" s="254"/>
      <c r="G91" s="254"/>
    </row>
    <row r="92" spans="1:7" ht="54" customHeight="1" x14ac:dyDescent="0.25">
      <c r="A92" s="68"/>
      <c r="B92" s="254" t="s">
        <v>19</v>
      </c>
      <c r="C92" s="254"/>
      <c r="D92" s="254"/>
      <c r="E92" s="254"/>
      <c r="F92" s="254"/>
      <c r="G92" s="254"/>
    </row>
    <row r="93" spans="1:7" x14ac:dyDescent="0.25">
      <c r="A93" s="68"/>
      <c r="B93" s="174" t="s">
        <v>18</v>
      </c>
      <c r="C93" s="68"/>
      <c r="D93" s="68"/>
      <c r="E93" s="68"/>
      <c r="F93" s="94"/>
      <c r="G93" s="94"/>
    </row>
    <row r="94" spans="1:7" x14ac:dyDescent="0.25">
      <c r="A94" s="68"/>
      <c r="B94" s="174"/>
      <c r="C94" s="68" t="s">
        <v>17</v>
      </c>
      <c r="D94" s="68"/>
      <c r="E94" s="68"/>
      <c r="F94" s="94"/>
      <c r="G94" s="94"/>
    </row>
    <row r="95" spans="1:7" ht="24.75" customHeight="1" x14ac:dyDescent="0.25">
      <c r="A95" s="68"/>
      <c r="B95" s="68"/>
      <c r="C95" s="61" t="s">
        <v>16</v>
      </c>
      <c r="D95" s="68"/>
      <c r="E95" s="68"/>
      <c r="F95" s="94"/>
      <c r="G95" s="94"/>
    </row>
    <row r="96" spans="1:7" ht="15" customHeight="1" x14ac:dyDescent="0.25">
      <c r="A96" s="68"/>
      <c r="B96" s="175" t="s">
        <v>15</v>
      </c>
      <c r="C96" s="68"/>
      <c r="D96" s="68"/>
      <c r="E96" s="68"/>
      <c r="F96" s="94"/>
      <c r="G96" s="94"/>
    </row>
    <row r="97" spans="1:7" ht="15" customHeight="1" x14ac:dyDescent="0.25">
      <c r="A97" s="68"/>
      <c r="B97" s="87" t="s">
        <v>14</v>
      </c>
      <c r="C97" s="184" t="s">
        <v>13</v>
      </c>
      <c r="D97" s="184" t="s">
        <v>12</v>
      </c>
      <c r="E97" s="184" t="s">
        <v>11</v>
      </c>
      <c r="F97" s="184" t="s">
        <v>10</v>
      </c>
      <c r="G97" s="185" t="s">
        <v>9</v>
      </c>
    </row>
    <row r="98" spans="1:7" x14ac:dyDescent="0.25">
      <c r="A98" s="68"/>
      <c r="B98" s="176">
        <v>41381</v>
      </c>
      <c r="C98" s="177">
        <v>10476</v>
      </c>
      <c r="D98" s="177">
        <v>10476</v>
      </c>
      <c r="E98" s="178">
        <v>41411</v>
      </c>
      <c r="F98" s="179">
        <v>180.47999997138976</v>
      </c>
      <c r="G98" s="180">
        <v>4.41</v>
      </c>
    </row>
    <row r="99" spans="1:7" x14ac:dyDescent="0.25">
      <c r="A99" s="68"/>
      <c r="B99" s="176">
        <v>41390</v>
      </c>
      <c r="C99" s="177">
        <v>10486</v>
      </c>
      <c r="D99" s="177">
        <v>10486</v>
      </c>
      <c r="E99" s="178">
        <v>41420</v>
      </c>
      <c r="F99" s="179">
        <v>1272</v>
      </c>
      <c r="G99" s="180">
        <v>30.53</v>
      </c>
    </row>
    <row r="100" spans="1:7" x14ac:dyDescent="0.25">
      <c r="A100" s="68"/>
      <c r="B100" s="176">
        <v>41395</v>
      </c>
      <c r="C100" s="177">
        <v>10490</v>
      </c>
      <c r="D100" s="177">
        <v>10490</v>
      </c>
      <c r="E100" s="178">
        <v>41425</v>
      </c>
      <c r="F100" s="179">
        <v>3163.2</v>
      </c>
      <c r="G100" s="180">
        <v>210.19</v>
      </c>
    </row>
    <row r="101" spans="1:7" ht="15" x14ac:dyDescent="0.25">
      <c r="A101" s="181"/>
      <c r="B101" s="68"/>
      <c r="C101" s="68"/>
      <c r="D101" s="68"/>
      <c r="E101" s="68"/>
      <c r="F101" s="94"/>
      <c r="G101" s="94"/>
    </row>
    <row r="102" spans="1:7" x14ac:dyDescent="0.25">
      <c r="A102" s="68"/>
      <c r="B102" s="68"/>
      <c r="C102" s="68"/>
      <c r="D102" s="68"/>
      <c r="E102" s="182"/>
      <c r="F102" s="183" t="s">
        <v>8</v>
      </c>
      <c r="G102" s="179">
        <f>SUM(F98:F101)+SUM(G98:G101)</f>
        <v>4860.8099999713895</v>
      </c>
    </row>
    <row r="103" spans="1:7" ht="15" customHeight="1" x14ac:dyDescent="0.25">
      <c r="A103" s="68"/>
      <c r="B103" s="175" t="s">
        <v>7</v>
      </c>
      <c r="C103" s="68"/>
      <c r="D103" s="68"/>
      <c r="E103" s="68"/>
      <c r="F103" s="94"/>
      <c r="G103" s="94"/>
    </row>
    <row r="104" spans="1:7" x14ac:dyDescent="0.25">
      <c r="A104" s="68"/>
      <c r="B104" s="61" t="s">
        <v>6</v>
      </c>
      <c r="C104" s="68"/>
      <c r="D104" s="68"/>
      <c r="E104" s="68"/>
      <c r="F104" s="94"/>
      <c r="G104" s="94"/>
    </row>
    <row r="105" spans="1:7" x14ac:dyDescent="0.25">
      <c r="A105" s="68"/>
      <c r="B105" s="61" t="s">
        <v>5</v>
      </c>
      <c r="C105" s="68"/>
      <c r="D105" s="68"/>
      <c r="E105" s="68"/>
      <c r="F105" s="94"/>
      <c r="G105" s="94"/>
    </row>
    <row r="106" spans="1:7" x14ac:dyDescent="0.25">
      <c r="A106" s="68"/>
      <c r="B106" s="61" t="s">
        <v>4</v>
      </c>
      <c r="C106" s="68"/>
      <c r="D106" s="68"/>
      <c r="E106" s="68"/>
      <c r="F106" s="94"/>
      <c r="G106" s="94"/>
    </row>
    <row r="107" spans="1:7" ht="24.75" customHeight="1" x14ac:dyDescent="0.25">
      <c r="A107" s="126"/>
      <c r="B107" s="126"/>
      <c r="C107" s="68"/>
      <c r="D107" s="68"/>
      <c r="E107" s="68"/>
      <c r="F107" s="94"/>
      <c r="G107" s="94"/>
    </row>
    <row r="108" spans="1:7" s="71" customFormat="1" ht="15" customHeight="1" x14ac:dyDescent="0.25">
      <c r="A108" s="166" t="s">
        <v>23</v>
      </c>
      <c r="B108" s="167" t="s">
        <v>61</v>
      </c>
      <c r="C108" s="168"/>
      <c r="D108" s="168"/>
      <c r="E108" s="168"/>
      <c r="F108" s="169"/>
      <c r="G108" s="169"/>
    </row>
    <row r="109" spans="1:7" s="69" customFormat="1" ht="15" customHeight="1" x14ac:dyDescent="0.25">
      <c r="A109" s="170"/>
      <c r="B109" s="171" t="s">
        <v>60</v>
      </c>
      <c r="C109" s="170"/>
      <c r="D109" s="170"/>
      <c r="E109" s="170"/>
      <c r="F109" s="172"/>
      <c r="G109" s="172"/>
    </row>
    <row r="110" spans="1:7" s="69" customFormat="1" ht="15" customHeight="1" x14ac:dyDescent="0.25">
      <c r="A110" s="170"/>
      <c r="B110" s="171" t="s">
        <v>59</v>
      </c>
      <c r="C110" s="170"/>
      <c r="D110" s="170"/>
      <c r="E110" s="170"/>
      <c r="F110" s="172"/>
      <c r="G110" s="172"/>
    </row>
    <row r="111" spans="1:7" s="69" customFormat="1" ht="15" customHeight="1" x14ac:dyDescent="0.25">
      <c r="A111" s="170"/>
      <c r="B111" s="173" t="s">
        <v>58</v>
      </c>
      <c r="C111" s="170"/>
      <c r="D111" s="170"/>
      <c r="E111" s="170"/>
      <c r="F111" s="172"/>
      <c r="G111" s="172"/>
    </row>
    <row r="112" spans="1:7" ht="24" customHeight="1" x14ac:dyDescent="0.25">
      <c r="A112" s="68"/>
      <c r="B112" s="68"/>
      <c r="C112" s="68"/>
      <c r="D112" s="68"/>
      <c r="E112" s="68"/>
      <c r="F112" s="94"/>
      <c r="G112" s="94"/>
    </row>
    <row r="113" spans="1:7" ht="52.5" customHeight="1" x14ac:dyDescent="0.25">
      <c r="A113" s="68"/>
      <c r="B113" s="254" t="str">
        <f>"Below is a current statement of your account.  The total amount due is " &amp; USDOLLAR(G122,2) &amp; " and is payable upon the indicated due date.  If your payment is in the mail, thank you and please disregard this notice."</f>
        <v>Below is a current statement of your account.  The total amount due is Fr. 246.77 and is payable upon the indicated due date.  If your payment is in the mail, thank you and please disregard this notice.</v>
      </c>
      <c r="C113" s="254"/>
      <c r="D113" s="254"/>
      <c r="E113" s="254"/>
      <c r="F113" s="254"/>
      <c r="G113" s="254"/>
    </row>
    <row r="114" spans="1:7" ht="54" customHeight="1" x14ac:dyDescent="0.25">
      <c r="A114" s="68"/>
      <c r="B114" s="254" t="s">
        <v>19</v>
      </c>
      <c r="C114" s="254"/>
      <c r="D114" s="254"/>
      <c r="E114" s="254"/>
      <c r="F114" s="254"/>
      <c r="G114" s="254"/>
    </row>
    <row r="115" spans="1:7" x14ac:dyDescent="0.25">
      <c r="A115" s="68"/>
      <c r="B115" s="174" t="s">
        <v>18</v>
      </c>
      <c r="C115" s="68"/>
      <c r="D115" s="68"/>
      <c r="E115" s="68"/>
      <c r="F115" s="94"/>
      <c r="G115" s="94"/>
    </row>
    <row r="116" spans="1:7" x14ac:dyDescent="0.25">
      <c r="A116" s="68"/>
      <c r="B116" s="174"/>
      <c r="C116" s="68" t="s">
        <v>17</v>
      </c>
      <c r="D116" s="68"/>
      <c r="E116" s="68"/>
      <c r="F116" s="94"/>
      <c r="G116" s="94"/>
    </row>
    <row r="117" spans="1:7" ht="24.75" customHeight="1" x14ac:dyDescent="0.25">
      <c r="A117" s="68"/>
      <c r="B117" s="68"/>
      <c r="C117" s="61" t="s">
        <v>16</v>
      </c>
      <c r="D117" s="68"/>
      <c r="E117" s="68"/>
      <c r="F117" s="94"/>
      <c r="G117" s="94"/>
    </row>
    <row r="118" spans="1:7" ht="15" customHeight="1" x14ac:dyDescent="0.25">
      <c r="A118" s="68"/>
      <c r="B118" s="175" t="s">
        <v>15</v>
      </c>
      <c r="C118" s="68"/>
      <c r="D118" s="68"/>
      <c r="E118" s="68"/>
      <c r="F118" s="94"/>
      <c r="G118" s="94"/>
    </row>
    <row r="119" spans="1:7" ht="15" customHeight="1" x14ac:dyDescent="0.25">
      <c r="A119" s="68"/>
      <c r="B119" s="87" t="s">
        <v>14</v>
      </c>
      <c r="C119" s="184" t="s">
        <v>13</v>
      </c>
      <c r="D119" s="184" t="s">
        <v>12</v>
      </c>
      <c r="E119" s="184" t="s">
        <v>11</v>
      </c>
      <c r="F119" s="184" t="s">
        <v>10</v>
      </c>
      <c r="G119" s="185" t="s">
        <v>9</v>
      </c>
    </row>
    <row r="120" spans="1:7" x14ac:dyDescent="0.25">
      <c r="A120" s="68"/>
      <c r="B120" s="176">
        <v>41377</v>
      </c>
      <c r="C120" s="177">
        <v>10473</v>
      </c>
      <c r="D120" s="177">
        <v>10473</v>
      </c>
      <c r="E120" s="178">
        <v>41407</v>
      </c>
      <c r="F120" s="179">
        <v>230.4</v>
      </c>
      <c r="G120" s="180">
        <v>16.37</v>
      </c>
    </row>
    <row r="121" spans="1:7" ht="15" x14ac:dyDescent="0.25">
      <c r="A121" s="181"/>
      <c r="B121" s="68"/>
      <c r="C121" s="68"/>
      <c r="D121" s="68"/>
      <c r="E121" s="68"/>
      <c r="F121" s="94"/>
      <c r="G121" s="94"/>
    </row>
    <row r="122" spans="1:7" x14ac:dyDescent="0.25">
      <c r="A122" s="68"/>
      <c r="B122" s="68"/>
      <c r="C122" s="68"/>
      <c r="D122" s="68"/>
      <c r="E122" s="182"/>
      <c r="F122" s="183" t="s">
        <v>8</v>
      </c>
      <c r="G122" s="179">
        <f>SUM(F120:F121)+SUM(G120:G121)</f>
        <v>246.77</v>
      </c>
    </row>
    <row r="123" spans="1:7" ht="15" customHeight="1" x14ac:dyDescent="0.25">
      <c r="A123" s="68"/>
      <c r="B123" s="175" t="s">
        <v>7</v>
      </c>
      <c r="C123" s="68"/>
      <c r="D123" s="68"/>
      <c r="E123" s="68"/>
      <c r="F123" s="94"/>
      <c r="G123" s="94"/>
    </row>
    <row r="124" spans="1:7" x14ac:dyDescent="0.25">
      <c r="A124" s="68"/>
      <c r="B124" s="61" t="s">
        <v>6</v>
      </c>
      <c r="C124" s="68"/>
      <c r="D124" s="68"/>
      <c r="E124" s="68"/>
      <c r="F124" s="94"/>
      <c r="G124" s="94"/>
    </row>
    <row r="125" spans="1:7" x14ac:dyDescent="0.25">
      <c r="A125" s="68"/>
      <c r="B125" s="61" t="s">
        <v>5</v>
      </c>
      <c r="C125" s="68"/>
      <c r="D125" s="68"/>
      <c r="E125" s="68"/>
      <c r="F125" s="94"/>
      <c r="G125" s="94"/>
    </row>
    <row r="126" spans="1:7" x14ac:dyDescent="0.25">
      <c r="A126" s="68"/>
      <c r="B126" s="61" t="s">
        <v>4</v>
      </c>
      <c r="C126" s="68"/>
      <c r="D126" s="68"/>
      <c r="E126" s="68"/>
      <c r="F126" s="94"/>
      <c r="G126" s="94"/>
    </row>
    <row r="127" spans="1:7" ht="24.75" customHeight="1" x14ac:dyDescent="0.25">
      <c r="A127" s="126"/>
      <c r="B127" s="126"/>
      <c r="C127" s="68"/>
      <c r="D127" s="68"/>
      <c r="E127" s="68"/>
      <c r="F127" s="94"/>
      <c r="G127" s="94"/>
    </row>
    <row r="128" spans="1:7" s="71" customFormat="1" ht="15" customHeight="1" x14ac:dyDescent="0.25">
      <c r="A128" s="166" t="s">
        <v>23</v>
      </c>
      <c r="B128" s="167" t="s">
        <v>985</v>
      </c>
      <c r="C128" s="168"/>
      <c r="D128" s="168"/>
      <c r="E128" s="168"/>
      <c r="F128" s="169"/>
      <c r="G128" s="169"/>
    </row>
    <row r="129" spans="1:7" s="69" customFormat="1" ht="15" customHeight="1" x14ac:dyDescent="0.25">
      <c r="A129" s="170"/>
      <c r="B129" s="171" t="s">
        <v>57</v>
      </c>
      <c r="C129" s="170"/>
      <c r="D129" s="170"/>
      <c r="E129" s="170"/>
      <c r="F129" s="172"/>
      <c r="G129" s="172"/>
    </row>
    <row r="130" spans="1:7" s="69" customFormat="1" ht="15" customHeight="1" x14ac:dyDescent="0.25">
      <c r="A130" s="170"/>
      <c r="B130" s="171" t="s">
        <v>56</v>
      </c>
      <c r="C130" s="170"/>
      <c r="D130" s="170"/>
      <c r="E130" s="170"/>
      <c r="F130" s="172"/>
      <c r="G130" s="172"/>
    </row>
    <row r="131" spans="1:7" s="69" customFormat="1" ht="15" customHeight="1" x14ac:dyDescent="0.25">
      <c r="A131" s="170"/>
      <c r="B131" s="173">
        <v>99362</v>
      </c>
      <c r="C131" s="170"/>
      <c r="D131" s="170"/>
      <c r="E131" s="170"/>
      <c r="F131" s="172"/>
      <c r="G131" s="172"/>
    </row>
    <row r="132" spans="1:7" ht="24" customHeight="1" x14ac:dyDescent="0.25">
      <c r="A132" s="68"/>
      <c r="B132" s="68"/>
      <c r="C132" s="68"/>
      <c r="D132" s="68"/>
      <c r="E132" s="68"/>
      <c r="F132" s="94"/>
      <c r="G132" s="94"/>
    </row>
    <row r="133" spans="1:7" ht="52.5" customHeight="1" x14ac:dyDescent="0.25">
      <c r="A133" s="68"/>
      <c r="B133" s="254" t="str">
        <f>"Below is a current statement of your account.  The total amount due is " &amp; USDOLLAR(G142,2) &amp; " and is payable upon the indicated due date.  If your payment is in the mail, thank you and please disregard this notice."</f>
        <v>Below is a current statement of your account.  The total amount due is Fr. 154.48 and is payable upon the indicated due date.  If your payment is in the mail, thank you and please disregard this notice.</v>
      </c>
      <c r="C133" s="254"/>
      <c r="D133" s="254"/>
      <c r="E133" s="254"/>
      <c r="F133" s="254"/>
      <c r="G133" s="254"/>
    </row>
    <row r="134" spans="1:7" ht="54" customHeight="1" x14ac:dyDescent="0.25">
      <c r="A134" s="68"/>
      <c r="B134" s="254" t="s">
        <v>19</v>
      </c>
      <c r="C134" s="254"/>
      <c r="D134" s="254"/>
      <c r="E134" s="254"/>
      <c r="F134" s="254"/>
      <c r="G134" s="254"/>
    </row>
    <row r="135" spans="1:7" x14ac:dyDescent="0.25">
      <c r="A135" s="68"/>
      <c r="B135" s="174" t="s">
        <v>18</v>
      </c>
      <c r="C135" s="68"/>
      <c r="D135" s="68"/>
      <c r="E135" s="68"/>
      <c r="F135" s="94"/>
      <c r="G135" s="94"/>
    </row>
    <row r="136" spans="1:7" x14ac:dyDescent="0.25">
      <c r="A136" s="68"/>
      <c r="B136" s="174"/>
      <c r="C136" s="68" t="s">
        <v>17</v>
      </c>
      <c r="D136" s="68"/>
      <c r="E136" s="68"/>
      <c r="F136" s="94"/>
      <c r="G136" s="94"/>
    </row>
    <row r="137" spans="1:7" ht="24.75" customHeight="1" x14ac:dyDescent="0.25">
      <c r="A137" s="68"/>
      <c r="B137" s="68"/>
      <c r="C137" s="61" t="s">
        <v>16</v>
      </c>
      <c r="D137" s="68"/>
      <c r="E137" s="68"/>
      <c r="F137" s="94"/>
      <c r="G137" s="94"/>
    </row>
    <row r="138" spans="1:7" ht="15" customHeight="1" x14ac:dyDescent="0.25">
      <c r="A138" s="68"/>
      <c r="B138" s="175" t="s">
        <v>15</v>
      </c>
      <c r="C138" s="68"/>
      <c r="D138" s="68"/>
      <c r="E138" s="68"/>
      <c r="F138" s="94"/>
      <c r="G138" s="94"/>
    </row>
    <row r="139" spans="1:7" ht="15" customHeight="1" x14ac:dyDescent="0.25">
      <c r="A139" s="68"/>
      <c r="B139" s="87" t="s">
        <v>14</v>
      </c>
      <c r="C139" s="184" t="s">
        <v>13</v>
      </c>
      <c r="D139" s="184" t="s">
        <v>12</v>
      </c>
      <c r="E139" s="184" t="s">
        <v>11</v>
      </c>
      <c r="F139" s="184" t="s">
        <v>10</v>
      </c>
      <c r="G139" s="185" t="s">
        <v>9</v>
      </c>
    </row>
    <row r="140" spans="1:7" x14ac:dyDescent="0.25">
      <c r="A140" s="68"/>
      <c r="B140" s="176">
        <v>41385</v>
      </c>
      <c r="C140" s="177">
        <v>10482</v>
      </c>
      <c r="D140" s="177">
        <v>10482</v>
      </c>
      <c r="E140" s="178">
        <v>41415</v>
      </c>
      <c r="F140" s="179">
        <v>147</v>
      </c>
      <c r="G140" s="180">
        <v>7.48</v>
      </c>
    </row>
    <row r="141" spans="1:7" ht="15" x14ac:dyDescent="0.25">
      <c r="A141" s="181"/>
      <c r="B141" s="68"/>
      <c r="C141" s="68"/>
      <c r="D141" s="68"/>
      <c r="E141" s="68"/>
      <c r="F141" s="94"/>
      <c r="G141" s="94"/>
    </row>
    <row r="142" spans="1:7" x14ac:dyDescent="0.25">
      <c r="A142" s="68"/>
      <c r="B142" s="68"/>
      <c r="C142" s="68"/>
      <c r="D142" s="68"/>
      <c r="E142" s="182"/>
      <c r="F142" s="183" t="s">
        <v>8</v>
      </c>
      <c r="G142" s="179">
        <f>SUM(F140:F141)+SUM(G140:G141)</f>
        <v>154.47999999999999</v>
      </c>
    </row>
    <row r="143" spans="1:7" ht="15" customHeight="1" x14ac:dyDescent="0.25">
      <c r="A143" s="68"/>
      <c r="B143" s="175" t="s">
        <v>7</v>
      </c>
      <c r="C143" s="68"/>
      <c r="D143" s="68"/>
      <c r="E143" s="68"/>
      <c r="F143" s="94"/>
      <c r="G143" s="94"/>
    </row>
    <row r="144" spans="1:7" x14ac:dyDescent="0.25">
      <c r="A144" s="68"/>
      <c r="B144" s="61" t="s">
        <v>6</v>
      </c>
      <c r="C144" s="68"/>
      <c r="D144" s="68"/>
      <c r="E144" s="68"/>
      <c r="F144" s="94"/>
      <c r="G144" s="94"/>
    </row>
    <row r="145" spans="1:7" x14ac:dyDescent="0.25">
      <c r="A145" s="68"/>
      <c r="B145" s="61" t="s">
        <v>5</v>
      </c>
      <c r="C145" s="68"/>
      <c r="D145" s="68"/>
      <c r="E145" s="68"/>
      <c r="F145" s="94"/>
      <c r="G145" s="94"/>
    </row>
    <row r="146" spans="1:7" x14ac:dyDescent="0.25">
      <c r="A146" s="68"/>
      <c r="B146" s="61" t="s">
        <v>4</v>
      </c>
      <c r="C146" s="68"/>
      <c r="D146" s="68"/>
      <c r="E146" s="68"/>
      <c r="F146" s="94"/>
      <c r="G146" s="94"/>
    </row>
    <row r="147" spans="1:7" ht="24.75" customHeight="1" x14ac:dyDescent="0.25">
      <c r="A147" s="126"/>
      <c r="B147" s="126"/>
      <c r="C147" s="68"/>
      <c r="D147" s="68"/>
      <c r="E147" s="68"/>
      <c r="F147" s="94"/>
      <c r="G147" s="94"/>
    </row>
    <row r="148" spans="1:7" s="71" customFormat="1" ht="15" customHeight="1" x14ac:dyDescent="0.25">
      <c r="A148" s="166" t="s">
        <v>23</v>
      </c>
      <c r="B148" s="167" t="s">
        <v>55</v>
      </c>
      <c r="C148" s="168"/>
      <c r="D148" s="168"/>
      <c r="E148" s="168"/>
      <c r="F148" s="169"/>
      <c r="G148" s="169"/>
    </row>
    <row r="149" spans="1:7" s="69" customFormat="1" ht="15" customHeight="1" x14ac:dyDescent="0.25">
      <c r="A149" s="170"/>
      <c r="B149" s="171" t="s">
        <v>54</v>
      </c>
      <c r="C149" s="170"/>
      <c r="D149" s="170"/>
      <c r="E149" s="170"/>
      <c r="F149" s="172"/>
      <c r="G149" s="172"/>
    </row>
    <row r="150" spans="1:7" s="69" customFormat="1" ht="15" customHeight="1" x14ac:dyDescent="0.25">
      <c r="A150" s="170"/>
      <c r="B150" s="171" t="s">
        <v>53</v>
      </c>
      <c r="C150" s="170"/>
      <c r="D150" s="170"/>
      <c r="E150" s="170"/>
      <c r="F150" s="172"/>
      <c r="G150" s="172"/>
    </row>
    <row r="151" spans="1:7" s="69" customFormat="1" ht="15" customHeight="1" x14ac:dyDescent="0.25">
      <c r="A151" s="170"/>
      <c r="B151" s="173">
        <v>4980</v>
      </c>
      <c r="C151" s="170"/>
      <c r="D151" s="170"/>
      <c r="E151" s="170"/>
      <c r="F151" s="172"/>
      <c r="G151" s="172"/>
    </row>
    <row r="152" spans="1:7" ht="24" customHeight="1" x14ac:dyDescent="0.25">
      <c r="A152" s="68"/>
      <c r="B152" s="68"/>
      <c r="C152" s="68"/>
      <c r="D152" s="68"/>
      <c r="E152" s="68"/>
      <c r="F152" s="94"/>
      <c r="G152" s="94"/>
    </row>
    <row r="153" spans="1:7" ht="52.5" customHeight="1" x14ac:dyDescent="0.25">
      <c r="A153" s="68"/>
      <c r="B153" s="254" t="str">
        <f>"Below is a current statement of your account.  The total amount due is " &amp; USDOLLAR(G162,2) &amp; " and is payable upon the indicated due date.  If your payment is in the mail, thank you and please disregard this notice."</f>
        <v>Below is a current statement of your account.  The total amount due is Fr. 1'648.45 and is payable upon the indicated due date.  If your payment is in the mail, thank you and please disregard this notice.</v>
      </c>
      <c r="C153" s="254"/>
      <c r="D153" s="254"/>
      <c r="E153" s="254"/>
      <c r="F153" s="254"/>
      <c r="G153" s="254"/>
    </row>
    <row r="154" spans="1:7" ht="54" customHeight="1" x14ac:dyDescent="0.25">
      <c r="A154" s="68"/>
      <c r="B154" s="254" t="s">
        <v>19</v>
      </c>
      <c r="C154" s="254"/>
      <c r="D154" s="254"/>
      <c r="E154" s="254"/>
      <c r="F154" s="254"/>
      <c r="G154" s="254"/>
    </row>
    <row r="155" spans="1:7" x14ac:dyDescent="0.25">
      <c r="A155" s="68"/>
      <c r="B155" s="174" t="s">
        <v>18</v>
      </c>
      <c r="C155" s="68"/>
      <c r="D155" s="68"/>
      <c r="E155" s="68"/>
      <c r="F155" s="94"/>
      <c r="G155" s="94"/>
    </row>
    <row r="156" spans="1:7" x14ac:dyDescent="0.25">
      <c r="A156" s="68"/>
      <c r="B156" s="174"/>
      <c r="C156" s="68" t="s">
        <v>17</v>
      </c>
      <c r="D156" s="68"/>
      <c r="E156" s="68"/>
      <c r="F156" s="94"/>
      <c r="G156" s="94"/>
    </row>
    <row r="157" spans="1:7" ht="24.75" customHeight="1" x14ac:dyDescent="0.25">
      <c r="A157" s="68"/>
      <c r="B157" s="68"/>
      <c r="C157" s="61" t="s">
        <v>16</v>
      </c>
      <c r="D157" s="68"/>
      <c r="E157" s="68"/>
      <c r="F157" s="94"/>
      <c r="G157" s="94"/>
    </row>
    <row r="158" spans="1:7" ht="15" customHeight="1" x14ac:dyDescent="0.25">
      <c r="A158" s="68"/>
      <c r="B158" s="175" t="s">
        <v>15</v>
      </c>
      <c r="C158" s="68"/>
      <c r="D158" s="68"/>
      <c r="E158" s="68"/>
      <c r="F158" s="94"/>
      <c r="G158" s="94"/>
    </row>
    <row r="159" spans="1:7" ht="15" customHeight="1" x14ac:dyDescent="0.25">
      <c r="A159" s="68"/>
      <c r="B159" s="87" t="s">
        <v>14</v>
      </c>
      <c r="C159" s="184" t="s">
        <v>13</v>
      </c>
      <c r="D159" s="184" t="s">
        <v>12</v>
      </c>
      <c r="E159" s="184" t="s">
        <v>11</v>
      </c>
      <c r="F159" s="184" t="s">
        <v>10</v>
      </c>
      <c r="G159" s="185" t="s">
        <v>9</v>
      </c>
    </row>
    <row r="160" spans="1:7" x14ac:dyDescent="0.25">
      <c r="A160" s="68"/>
      <c r="B160" s="176">
        <v>41389</v>
      </c>
      <c r="C160" s="177">
        <v>10485</v>
      </c>
      <c r="D160" s="177">
        <v>10485</v>
      </c>
      <c r="E160" s="178">
        <v>41419</v>
      </c>
      <c r="F160" s="179">
        <v>1583.9999973773956</v>
      </c>
      <c r="G160" s="180">
        <v>64.45</v>
      </c>
    </row>
    <row r="161" spans="1:7" ht="15" x14ac:dyDescent="0.25">
      <c r="A161" s="181"/>
      <c r="B161" s="68"/>
      <c r="C161" s="68"/>
      <c r="D161" s="68"/>
      <c r="E161" s="68"/>
      <c r="F161" s="94"/>
      <c r="G161" s="94"/>
    </row>
    <row r="162" spans="1:7" x14ac:dyDescent="0.25">
      <c r="A162" s="68"/>
      <c r="B162" s="68"/>
      <c r="C162" s="68"/>
      <c r="D162" s="68"/>
      <c r="E162" s="182"/>
      <c r="F162" s="183" t="s">
        <v>8</v>
      </c>
      <c r="G162" s="179">
        <f>SUM(F160:F161)+SUM(G160:G161)</f>
        <v>1648.4499973773957</v>
      </c>
    </row>
    <row r="163" spans="1:7" ht="15" customHeight="1" x14ac:dyDescent="0.25">
      <c r="A163" s="68"/>
      <c r="B163" s="175" t="s">
        <v>7</v>
      </c>
      <c r="C163" s="68"/>
      <c r="D163" s="68"/>
      <c r="E163" s="68"/>
      <c r="F163" s="94"/>
      <c r="G163" s="94"/>
    </row>
    <row r="164" spans="1:7" x14ac:dyDescent="0.25">
      <c r="A164" s="68"/>
      <c r="B164" s="61" t="s">
        <v>6</v>
      </c>
      <c r="C164" s="68"/>
      <c r="D164" s="68"/>
      <c r="E164" s="68"/>
      <c r="F164" s="94"/>
      <c r="G164" s="94"/>
    </row>
    <row r="165" spans="1:7" x14ac:dyDescent="0.25">
      <c r="A165" s="68"/>
      <c r="B165" s="61" t="s">
        <v>5</v>
      </c>
      <c r="C165" s="68"/>
      <c r="D165" s="68"/>
      <c r="E165" s="68"/>
      <c r="F165" s="94"/>
      <c r="G165" s="94"/>
    </row>
    <row r="166" spans="1:7" x14ac:dyDescent="0.25">
      <c r="A166" s="68"/>
      <c r="B166" s="61" t="s">
        <v>4</v>
      </c>
      <c r="C166" s="68"/>
      <c r="D166" s="68"/>
      <c r="E166" s="68"/>
      <c r="F166" s="94"/>
      <c r="G166" s="94"/>
    </row>
    <row r="167" spans="1:7" ht="24.75" customHeight="1" x14ac:dyDescent="0.25">
      <c r="A167" s="126"/>
      <c r="B167" s="126"/>
      <c r="C167" s="68"/>
      <c r="D167" s="68"/>
      <c r="E167" s="68"/>
      <c r="F167" s="94"/>
      <c r="G167" s="94"/>
    </row>
    <row r="168" spans="1:7" s="71" customFormat="1" ht="15" customHeight="1" x14ac:dyDescent="0.25">
      <c r="A168" s="166" t="s">
        <v>23</v>
      </c>
      <c r="B168" s="167" t="s">
        <v>52</v>
      </c>
      <c r="C168" s="168"/>
      <c r="D168" s="168"/>
      <c r="E168" s="168"/>
      <c r="F168" s="169"/>
      <c r="G168" s="169"/>
    </row>
    <row r="169" spans="1:7" s="69" customFormat="1" ht="15" customHeight="1" x14ac:dyDescent="0.25">
      <c r="A169" s="170"/>
      <c r="B169" s="171" t="s">
        <v>51</v>
      </c>
      <c r="C169" s="170"/>
      <c r="D169" s="170"/>
      <c r="E169" s="170"/>
      <c r="F169" s="172"/>
      <c r="G169" s="172"/>
    </row>
    <row r="170" spans="1:7" s="69" customFormat="1" ht="15" customHeight="1" x14ac:dyDescent="0.25">
      <c r="A170" s="170"/>
      <c r="B170" s="171" t="s">
        <v>50</v>
      </c>
      <c r="C170" s="170"/>
      <c r="D170" s="170"/>
      <c r="E170" s="170"/>
      <c r="F170" s="172"/>
      <c r="G170" s="172"/>
    </row>
    <row r="171" spans="1:7" s="69" customFormat="1" ht="15" customHeight="1" x14ac:dyDescent="0.25">
      <c r="A171" s="170"/>
      <c r="B171" s="173">
        <v>5033</v>
      </c>
      <c r="C171" s="170"/>
      <c r="D171" s="170"/>
      <c r="E171" s="170"/>
      <c r="F171" s="172"/>
      <c r="G171" s="172"/>
    </row>
    <row r="172" spans="1:7" ht="24" customHeight="1" x14ac:dyDescent="0.25">
      <c r="A172" s="68"/>
      <c r="B172" s="68"/>
      <c r="C172" s="68"/>
      <c r="D172" s="68"/>
      <c r="E172" s="68"/>
      <c r="F172" s="94"/>
      <c r="G172" s="94"/>
    </row>
    <row r="173" spans="1:7" ht="52.5" customHeight="1" x14ac:dyDescent="0.25">
      <c r="A173" s="68"/>
      <c r="B173" s="254" t="str">
        <f>"Below is a current statement of your account.  The total amount due is " &amp; USDOLLAR(G182,2) &amp; " and is payable upon the indicated due date.  If your payment is in the mail, thank you and please disregard this notice."</f>
        <v>Below is a current statement of your account.  The total amount due is Fr. 1'332.59 and is payable upon the indicated due date.  If your payment is in the mail, thank you and please disregard this notice.</v>
      </c>
      <c r="C173" s="254"/>
      <c r="D173" s="254"/>
      <c r="E173" s="254"/>
      <c r="F173" s="254"/>
      <c r="G173" s="254"/>
    </row>
    <row r="174" spans="1:7" ht="54" customHeight="1" x14ac:dyDescent="0.25">
      <c r="A174" s="68"/>
      <c r="B174" s="254" t="s">
        <v>19</v>
      </c>
      <c r="C174" s="254"/>
      <c r="D174" s="254"/>
      <c r="E174" s="254"/>
      <c r="F174" s="254"/>
      <c r="G174" s="254"/>
    </row>
    <row r="175" spans="1:7" x14ac:dyDescent="0.25">
      <c r="A175" s="68"/>
      <c r="B175" s="174" t="s">
        <v>18</v>
      </c>
      <c r="C175" s="68"/>
      <c r="D175" s="68"/>
      <c r="E175" s="68"/>
      <c r="F175" s="94"/>
      <c r="G175" s="94"/>
    </row>
    <row r="176" spans="1:7" x14ac:dyDescent="0.25">
      <c r="A176" s="68"/>
      <c r="B176" s="174"/>
      <c r="C176" s="68" t="s">
        <v>17</v>
      </c>
      <c r="D176" s="68"/>
      <c r="E176" s="68"/>
      <c r="F176" s="94"/>
      <c r="G176" s="94"/>
    </row>
    <row r="177" spans="1:7" ht="24.75" customHeight="1" x14ac:dyDescent="0.25">
      <c r="A177" s="68"/>
      <c r="B177" s="68"/>
      <c r="C177" s="61" t="s">
        <v>16</v>
      </c>
      <c r="D177" s="68"/>
      <c r="E177" s="68"/>
      <c r="F177" s="94"/>
      <c r="G177" s="94"/>
    </row>
    <row r="178" spans="1:7" ht="15" customHeight="1" x14ac:dyDescent="0.25">
      <c r="A178" s="68"/>
      <c r="B178" s="175" t="s">
        <v>15</v>
      </c>
      <c r="C178" s="68"/>
      <c r="D178" s="68"/>
      <c r="E178" s="68"/>
      <c r="F178" s="94"/>
      <c r="G178" s="94"/>
    </row>
    <row r="179" spans="1:7" ht="15" customHeight="1" x14ac:dyDescent="0.25">
      <c r="A179" s="68"/>
      <c r="B179" s="87" t="s">
        <v>14</v>
      </c>
      <c r="C179" s="184" t="s">
        <v>13</v>
      </c>
      <c r="D179" s="184" t="s">
        <v>12</v>
      </c>
      <c r="E179" s="184" t="s">
        <v>11</v>
      </c>
      <c r="F179" s="184" t="s">
        <v>10</v>
      </c>
      <c r="G179" s="185" t="s">
        <v>9</v>
      </c>
    </row>
    <row r="180" spans="1:7" x14ac:dyDescent="0.25">
      <c r="A180" s="68"/>
      <c r="B180" s="176">
        <v>41377</v>
      </c>
      <c r="C180" s="177">
        <v>10474</v>
      </c>
      <c r="D180" s="177">
        <v>10474</v>
      </c>
      <c r="E180" s="178">
        <v>41407</v>
      </c>
      <c r="F180" s="179">
        <v>1249.0999999999999</v>
      </c>
      <c r="G180" s="180">
        <v>83.49</v>
      </c>
    </row>
    <row r="181" spans="1:7" ht="15" x14ac:dyDescent="0.25">
      <c r="A181" s="181"/>
      <c r="B181" s="68"/>
      <c r="C181" s="68"/>
      <c r="D181" s="68"/>
      <c r="E181" s="68"/>
      <c r="F181" s="94"/>
      <c r="G181" s="94"/>
    </row>
    <row r="182" spans="1:7" x14ac:dyDescent="0.25">
      <c r="A182" s="68"/>
      <c r="B182" s="68"/>
      <c r="C182" s="68"/>
      <c r="D182" s="68"/>
      <c r="E182" s="182"/>
      <c r="F182" s="183" t="s">
        <v>8</v>
      </c>
      <c r="G182" s="179">
        <f>SUM(F180:F181)+SUM(G180:G181)</f>
        <v>1332.59</v>
      </c>
    </row>
    <row r="183" spans="1:7" ht="15" customHeight="1" x14ac:dyDescent="0.25">
      <c r="A183" s="68"/>
      <c r="B183" s="175" t="s">
        <v>7</v>
      </c>
      <c r="C183" s="68"/>
      <c r="D183" s="68"/>
      <c r="E183" s="68"/>
      <c r="F183" s="94"/>
      <c r="G183" s="94"/>
    </row>
    <row r="184" spans="1:7" x14ac:dyDescent="0.25">
      <c r="A184" s="68"/>
      <c r="B184" s="61" t="s">
        <v>6</v>
      </c>
      <c r="C184" s="68"/>
      <c r="D184" s="68"/>
      <c r="E184" s="68"/>
      <c r="F184" s="94"/>
      <c r="G184" s="94"/>
    </row>
    <row r="185" spans="1:7" x14ac:dyDescent="0.25">
      <c r="A185" s="68"/>
      <c r="B185" s="61" t="s">
        <v>5</v>
      </c>
      <c r="C185" s="68"/>
      <c r="D185" s="68"/>
      <c r="E185" s="68"/>
      <c r="F185" s="94"/>
      <c r="G185" s="94"/>
    </row>
    <row r="186" spans="1:7" x14ac:dyDescent="0.25">
      <c r="A186" s="68"/>
      <c r="B186" s="61" t="s">
        <v>4</v>
      </c>
      <c r="C186" s="68"/>
      <c r="D186" s="68"/>
      <c r="E186" s="68"/>
      <c r="F186" s="94"/>
      <c r="G186" s="94"/>
    </row>
    <row r="187" spans="1:7" ht="24.75" customHeight="1" x14ac:dyDescent="0.25">
      <c r="A187" s="126"/>
      <c r="B187" s="126"/>
      <c r="C187" s="68"/>
      <c r="D187" s="68"/>
      <c r="E187" s="68"/>
      <c r="F187" s="94"/>
      <c r="G187" s="94"/>
    </row>
    <row r="188" spans="1:7" s="71" customFormat="1" ht="15" customHeight="1" x14ac:dyDescent="0.25">
      <c r="A188" s="166" t="s">
        <v>23</v>
      </c>
      <c r="B188" s="167" t="s">
        <v>992</v>
      </c>
      <c r="C188" s="168"/>
      <c r="D188" s="168"/>
      <c r="E188" s="168"/>
      <c r="F188" s="169"/>
      <c r="G188" s="169"/>
    </row>
    <row r="189" spans="1:7" s="69" customFormat="1" ht="15" customHeight="1" x14ac:dyDescent="0.25">
      <c r="A189" s="170"/>
      <c r="B189" s="171" t="s">
        <v>49</v>
      </c>
      <c r="C189" s="170"/>
      <c r="D189" s="170"/>
      <c r="E189" s="170"/>
      <c r="F189" s="172"/>
      <c r="G189" s="172"/>
    </row>
    <row r="190" spans="1:7" s="69" customFormat="1" ht="15" customHeight="1" x14ac:dyDescent="0.25">
      <c r="A190" s="170"/>
      <c r="B190" s="171" t="s">
        <v>48</v>
      </c>
      <c r="C190" s="170"/>
      <c r="D190" s="170"/>
      <c r="E190" s="170"/>
      <c r="F190" s="172"/>
      <c r="G190" s="172"/>
    </row>
    <row r="191" spans="1:7" s="69" customFormat="1" ht="15" customHeight="1" x14ac:dyDescent="0.25">
      <c r="A191" s="170"/>
      <c r="B191" s="173">
        <v>5020</v>
      </c>
      <c r="C191" s="170"/>
      <c r="D191" s="170"/>
      <c r="E191" s="170"/>
      <c r="F191" s="172"/>
      <c r="G191" s="172"/>
    </row>
    <row r="192" spans="1:7" ht="24" customHeight="1" x14ac:dyDescent="0.25">
      <c r="A192" s="68"/>
      <c r="B192" s="68"/>
      <c r="C192" s="68"/>
      <c r="D192" s="68"/>
      <c r="E192" s="68"/>
      <c r="F192" s="94"/>
      <c r="G192" s="94"/>
    </row>
    <row r="193" spans="1:7" ht="52.5" customHeight="1" x14ac:dyDescent="0.25">
      <c r="A193" s="68"/>
      <c r="B193" s="254" t="str">
        <f>"Below is a current statement of your account.  The total amount due is " &amp; USDOLLAR(G202,2) &amp; " and is payable upon the indicated due date.  If your payment is in the mail, thank you and please disregard this notice."</f>
        <v>Below is a current statement of your account.  The total amount due is Fr. 444.49 and is payable upon the indicated due date.  If your payment is in the mail, thank you and please disregard this notice.</v>
      </c>
      <c r="C193" s="254"/>
      <c r="D193" s="254"/>
      <c r="E193" s="254"/>
      <c r="F193" s="254"/>
      <c r="G193" s="254"/>
    </row>
    <row r="194" spans="1:7" ht="54" customHeight="1" x14ac:dyDescent="0.25">
      <c r="A194" s="68"/>
      <c r="B194" s="254" t="s">
        <v>19</v>
      </c>
      <c r="C194" s="254"/>
      <c r="D194" s="254"/>
      <c r="E194" s="254"/>
      <c r="F194" s="254"/>
      <c r="G194" s="254"/>
    </row>
    <row r="195" spans="1:7" x14ac:dyDescent="0.25">
      <c r="A195" s="68"/>
      <c r="B195" s="174" t="s">
        <v>18</v>
      </c>
      <c r="C195" s="68"/>
      <c r="D195" s="68"/>
      <c r="E195" s="68"/>
      <c r="F195" s="94"/>
      <c r="G195" s="94"/>
    </row>
    <row r="196" spans="1:7" x14ac:dyDescent="0.25">
      <c r="A196" s="68"/>
      <c r="B196" s="174"/>
      <c r="C196" s="68" t="s">
        <v>17</v>
      </c>
      <c r="D196" s="68"/>
      <c r="E196" s="68"/>
      <c r="F196" s="94"/>
      <c r="G196" s="94"/>
    </row>
    <row r="197" spans="1:7" ht="24.75" customHeight="1" x14ac:dyDescent="0.25">
      <c r="A197" s="68"/>
      <c r="B197" s="68"/>
      <c r="C197" s="61" t="s">
        <v>16</v>
      </c>
      <c r="D197" s="68"/>
      <c r="E197" s="68"/>
      <c r="F197" s="94"/>
      <c r="G197" s="94"/>
    </row>
    <row r="198" spans="1:7" ht="15" customHeight="1" x14ac:dyDescent="0.25">
      <c r="A198" s="68"/>
      <c r="B198" s="175" t="s">
        <v>15</v>
      </c>
      <c r="C198" s="68"/>
      <c r="D198" s="68"/>
      <c r="E198" s="68"/>
      <c r="F198" s="94"/>
      <c r="G198" s="94"/>
    </row>
    <row r="199" spans="1:7" ht="15" customHeight="1" x14ac:dyDescent="0.25">
      <c r="A199" s="68"/>
      <c r="B199" s="87" t="s">
        <v>14</v>
      </c>
      <c r="C199" s="184" t="s">
        <v>13</v>
      </c>
      <c r="D199" s="184" t="s">
        <v>12</v>
      </c>
      <c r="E199" s="184" t="s">
        <v>11</v>
      </c>
      <c r="F199" s="184" t="s">
        <v>10</v>
      </c>
      <c r="G199" s="185" t="s">
        <v>9</v>
      </c>
    </row>
    <row r="200" spans="1:7" x14ac:dyDescent="0.25">
      <c r="A200" s="68"/>
      <c r="B200" s="176">
        <v>41392</v>
      </c>
      <c r="C200" s="177">
        <v>10489</v>
      </c>
      <c r="D200" s="177">
        <v>10489</v>
      </c>
      <c r="E200" s="178">
        <v>41422</v>
      </c>
      <c r="F200" s="179">
        <v>439.2</v>
      </c>
      <c r="G200" s="180">
        <v>5.29</v>
      </c>
    </row>
    <row r="201" spans="1:7" ht="15" x14ac:dyDescent="0.25">
      <c r="A201" s="181"/>
      <c r="B201" s="68"/>
      <c r="C201" s="68"/>
      <c r="D201" s="68"/>
      <c r="E201" s="68"/>
      <c r="F201" s="94"/>
      <c r="G201" s="94"/>
    </row>
    <row r="202" spans="1:7" x14ac:dyDescent="0.25">
      <c r="A202" s="68"/>
      <c r="B202" s="68"/>
      <c r="C202" s="68"/>
      <c r="D202" s="68"/>
      <c r="E202" s="182"/>
      <c r="F202" s="183" t="s">
        <v>8</v>
      </c>
      <c r="G202" s="179">
        <f>SUM(F200:F201)+SUM(G200:G201)</f>
        <v>444.49</v>
      </c>
    </row>
    <row r="203" spans="1:7" ht="15" customHeight="1" x14ac:dyDescent="0.25">
      <c r="A203" s="68"/>
      <c r="B203" s="175" t="s">
        <v>7</v>
      </c>
      <c r="C203" s="68"/>
      <c r="D203" s="68"/>
      <c r="E203" s="68"/>
      <c r="F203" s="94"/>
      <c r="G203" s="94"/>
    </row>
    <row r="204" spans="1:7" x14ac:dyDescent="0.25">
      <c r="A204" s="68"/>
      <c r="B204" s="61" t="s">
        <v>6</v>
      </c>
      <c r="C204" s="68"/>
      <c r="D204" s="68"/>
      <c r="E204" s="68"/>
      <c r="F204" s="94"/>
      <c r="G204" s="94"/>
    </row>
    <row r="205" spans="1:7" x14ac:dyDescent="0.25">
      <c r="A205" s="68"/>
      <c r="B205" s="61" t="s">
        <v>5</v>
      </c>
      <c r="C205" s="68"/>
      <c r="D205" s="68"/>
      <c r="E205" s="68"/>
      <c r="F205" s="94"/>
      <c r="G205" s="94"/>
    </row>
    <row r="206" spans="1:7" x14ac:dyDescent="0.25">
      <c r="A206" s="68"/>
      <c r="B206" s="61" t="s">
        <v>4</v>
      </c>
      <c r="C206" s="68"/>
      <c r="D206" s="68"/>
      <c r="E206" s="68"/>
      <c r="F206" s="94"/>
      <c r="G206" s="94"/>
    </row>
    <row r="207" spans="1:7" ht="24.75" customHeight="1" x14ac:dyDescent="0.25">
      <c r="A207" s="126"/>
      <c r="B207" s="126"/>
      <c r="C207" s="68"/>
      <c r="D207" s="68"/>
      <c r="E207" s="68"/>
      <c r="F207" s="94"/>
      <c r="G207" s="94"/>
    </row>
    <row r="208" spans="1:7" s="71" customFormat="1" ht="15" customHeight="1" x14ac:dyDescent="0.25">
      <c r="A208" s="166" t="s">
        <v>23</v>
      </c>
      <c r="B208" s="167" t="s">
        <v>47</v>
      </c>
      <c r="C208" s="168"/>
      <c r="D208" s="168"/>
      <c r="E208" s="168"/>
      <c r="F208" s="169"/>
      <c r="G208" s="169"/>
    </row>
    <row r="209" spans="1:7" s="69" customFormat="1" ht="15" customHeight="1" x14ac:dyDescent="0.25">
      <c r="A209" s="170"/>
      <c r="B209" s="171" t="s">
        <v>46</v>
      </c>
      <c r="C209" s="170"/>
      <c r="D209" s="170"/>
      <c r="E209" s="170"/>
      <c r="F209" s="172"/>
      <c r="G209" s="172"/>
    </row>
    <row r="210" spans="1:7" s="69" customFormat="1" ht="15" customHeight="1" x14ac:dyDescent="0.25">
      <c r="A210" s="170"/>
      <c r="B210" s="171" t="s">
        <v>45</v>
      </c>
      <c r="C210" s="170"/>
      <c r="D210" s="170"/>
      <c r="E210" s="170"/>
      <c r="F210" s="172"/>
      <c r="G210" s="172"/>
    </row>
    <row r="211" spans="1:7" s="69" customFormat="1" ht="15" customHeight="1" x14ac:dyDescent="0.25">
      <c r="A211" s="170"/>
      <c r="B211" s="173">
        <v>1756</v>
      </c>
      <c r="C211" s="170"/>
      <c r="D211" s="170"/>
      <c r="E211" s="170"/>
      <c r="F211" s="172"/>
      <c r="G211" s="172"/>
    </row>
    <row r="212" spans="1:7" ht="24" customHeight="1" x14ac:dyDescent="0.25">
      <c r="A212" s="68"/>
      <c r="B212" s="68"/>
      <c r="C212" s="68"/>
      <c r="D212" s="68"/>
      <c r="E212" s="68"/>
      <c r="F212" s="94"/>
      <c r="G212" s="94"/>
    </row>
    <row r="213" spans="1:7" ht="52.5" customHeight="1" x14ac:dyDescent="0.25">
      <c r="A213" s="68"/>
      <c r="B213" s="254" t="str">
        <f>"Below is a current statement of your account.  The total amount due is " &amp; USDOLLAR(G222,2) &amp; " and is payable upon the indicated due date.  If your payment is in the mail, thank you and please disregard this notice."</f>
        <v>Below is a current statement of your account.  The total amount due is Fr. 571.02 and is payable upon the indicated due date.  If your payment is in the mail, thank you and please disregard this notice.</v>
      </c>
      <c r="C213" s="254"/>
      <c r="D213" s="254"/>
      <c r="E213" s="254"/>
      <c r="F213" s="254"/>
      <c r="G213" s="254"/>
    </row>
    <row r="214" spans="1:7" ht="54" customHeight="1" x14ac:dyDescent="0.25">
      <c r="A214" s="68"/>
      <c r="B214" s="254" t="s">
        <v>19</v>
      </c>
      <c r="C214" s="254"/>
      <c r="D214" s="254"/>
      <c r="E214" s="254"/>
      <c r="F214" s="254"/>
      <c r="G214" s="254"/>
    </row>
    <row r="215" spans="1:7" x14ac:dyDescent="0.25">
      <c r="A215" s="68"/>
      <c r="B215" s="174" t="s">
        <v>18</v>
      </c>
      <c r="C215" s="68"/>
      <c r="D215" s="68"/>
      <c r="E215" s="68"/>
      <c r="F215" s="94"/>
      <c r="G215" s="94"/>
    </row>
    <row r="216" spans="1:7" x14ac:dyDescent="0.25">
      <c r="A216" s="68"/>
      <c r="B216" s="174"/>
      <c r="C216" s="68" t="s">
        <v>17</v>
      </c>
      <c r="D216" s="68"/>
      <c r="E216" s="68"/>
      <c r="F216" s="94"/>
      <c r="G216" s="94"/>
    </row>
    <row r="217" spans="1:7" ht="24.75" customHeight="1" x14ac:dyDescent="0.25">
      <c r="A217" s="68"/>
      <c r="B217" s="68"/>
      <c r="C217" s="61" t="s">
        <v>16</v>
      </c>
      <c r="D217" s="68"/>
      <c r="E217" s="68"/>
      <c r="F217" s="94"/>
      <c r="G217" s="94"/>
    </row>
    <row r="218" spans="1:7" ht="15" customHeight="1" x14ac:dyDescent="0.25">
      <c r="A218" s="68"/>
      <c r="B218" s="175" t="s">
        <v>15</v>
      </c>
      <c r="C218" s="68"/>
      <c r="D218" s="68"/>
      <c r="E218" s="68"/>
      <c r="F218" s="94"/>
      <c r="G218" s="94"/>
    </row>
    <row r="219" spans="1:7" ht="15" customHeight="1" x14ac:dyDescent="0.25">
      <c r="A219" s="68"/>
      <c r="B219" s="87" t="s">
        <v>14</v>
      </c>
      <c r="C219" s="184" t="s">
        <v>13</v>
      </c>
      <c r="D219" s="184" t="s">
        <v>12</v>
      </c>
      <c r="E219" s="184" t="s">
        <v>11</v>
      </c>
      <c r="F219" s="184" t="s">
        <v>10</v>
      </c>
      <c r="G219" s="185" t="s">
        <v>9</v>
      </c>
    </row>
    <row r="220" spans="1:7" x14ac:dyDescent="0.25">
      <c r="A220" s="68"/>
      <c r="B220" s="176">
        <v>41381</v>
      </c>
      <c r="C220" s="177">
        <v>10477</v>
      </c>
      <c r="D220" s="177">
        <v>10477</v>
      </c>
      <c r="E220" s="178">
        <v>41411</v>
      </c>
      <c r="F220" s="179">
        <v>558</v>
      </c>
      <c r="G220" s="180">
        <v>13.02</v>
      </c>
    </row>
    <row r="221" spans="1:7" ht="15" x14ac:dyDescent="0.25">
      <c r="A221" s="181"/>
      <c r="B221" s="68"/>
      <c r="C221" s="68"/>
      <c r="D221" s="68"/>
      <c r="E221" s="68"/>
      <c r="F221" s="94"/>
      <c r="G221" s="94"/>
    </row>
    <row r="222" spans="1:7" x14ac:dyDescent="0.25">
      <c r="A222" s="68"/>
      <c r="B222" s="68"/>
      <c r="C222" s="68"/>
      <c r="D222" s="68"/>
      <c r="E222" s="182"/>
      <c r="F222" s="183" t="s">
        <v>8</v>
      </c>
      <c r="G222" s="179">
        <f>SUM(F220:F221)+SUM(G220:G221)</f>
        <v>571.02</v>
      </c>
    </row>
    <row r="223" spans="1:7" ht="15" customHeight="1" x14ac:dyDescent="0.25">
      <c r="A223" s="68"/>
      <c r="B223" s="175" t="s">
        <v>7</v>
      </c>
      <c r="C223" s="68"/>
      <c r="D223" s="68"/>
      <c r="E223" s="68"/>
      <c r="F223" s="94"/>
      <c r="G223" s="94"/>
    </row>
    <row r="224" spans="1:7" x14ac:dyDescent="0.25">
      <c r="A224" s="68"/>
      <c r="B224" s="61" t="s">
        <v>6</v>
      </c>
      <c r="C224" s="68"/>
      <c r="D224" s="68"/>
      <c r="E224" s="68"/>
      <c r="F224" s="94"/>
      <c r="G224" s="94"/>
    </row>
    <row r="225" spans="1:7" x14ac:dyDescent="0.25">
      <c r="A225" s="68"/>
      <c r="B225" s="61" t="s">
        <v>5</v>
      </c>
      <c r="C225" s="68"/>
      <c r="D225" s="68"/>
      <c r="E225" s="68"/>
      <c r="F225" s="94"/>
      <c r="G225" s="94"/>
    </row>
    <row r="226" spans="1:7" x14ac:dyDescent="0.25">
      <c r="A226" s="68"/>
      <c r="B226" s="61" t="s">
        <v>4</v>
      </c>
      <c r="C226" s="68"/>
      <c r="D226" s="68"/>
      <c r="E226" s="68"/>
      <c r="F226" s="94"/>
      <c r="G226" s="94"/>
    </row>
    <row r="227" spans="1:7" ht="24.75" customHeight="1" x14ac:dyDescent="0.25">
      <c r="A227" s="126"/>
      <c r="B227" s="126"/>
      <c r="C227" s="68"/>
      <c r="D227" s="68"/>
      <c r="E227" s="68"/>
      <c r="F227" s="94"/>
      <c r="G227" s="94"/>
    </row>
    <row r="228" spans="1:7" s="71" customFormat="1" ht="15" customHeight="1" x14ac:dyDescent="0.25">
      <c r="A228" s="166" t="s">
        <v>23</v>
      </c>
      <c r="B228" s="167" t="s">
        <v>44</v>
      </c>
      <c r="C228" s="168"/>
      <c r="D228" s="168"/>
      <c r="E228" s="168"/>
      <c r="F228" s="169"/>
      <c r="G228" s="169"/>
    </row>
    <row r="229" spans="1:7" s="69" customFormat="1" ht="15" customHeight="1" x14ac:dyDescent="0.25">
      <c r="A229" s="170"/>
      <c r="B229" s="171" t="s">
        <v>43</v>
      </c>
      <c r="C229" s="170"/>
      <c r="D229" s="170"/>
      <c r="E229" s="170"/>
      <c r="F229" s="172"/>
      <c r="G229" s="172"/>
    </row>
    <row r="230" spans="1:7" s="69" customFormat="1" ht="15" customHeight="1" x14ac:dyDescent="0.25">
      <c r="A230" s="170"/>
      <c r="B230" s="171" t="s">
        <v>42</v>
      </c>
      <c r="C230" s="170"/>
      <c r="D230" s="170"/>
      <c r="E230" s="170"/>
      <c r="F230" s="172"/>
      <c r="G230" s="172"/>
    </row>
    <row r="231" spans="1:7" s="69" customFormat="1" ht="15" customHeight="1" x14ac:dyDescent="0.25">
      <c r="A231" s="170"/>
      <c r="B231" s="173" t="s">
        <v>41</v>
      </c>
      <c r="C231" s="170"/>
      <c r="D231" s="170"/>
      <c r="E231" s="170"/>
      <c r="F231" s="172"/>
      <c r="G231" s="172"/>
    </row>
    <row r="232" spans="1:7" ht="24" customHeight="1" x14ac:dyDescent="0.25">
      <c r="A232" s="68"/>
      <c r="B232" s="68"/>
      <c r="C232" s="68"/>
      <c r="D232" s="68"/>
      <c r="E232" s="68"/>
      <c r="F232" s="94"/>
      <c r="G232" s="94"/>
    </row>
    <row r="233" spans="1:7" ht="52.5" customHeight="1" x14ac:dyDescent="0.25">
      <c r="A233" s="68"/>
      <c r="B233" s="254" t="str">
        <f>"Below is a current statement of your account.  The total amount due is " &amp; USDOLLAR(G242,2) &amp; " and is payable upon the indicated due date.  If your payment is in the mail, thank you and please disregard this notice."</f>
        <v>Below is a current statement of your account.  The total amount due is Fr. 960.77 and is payable upon the indicated due date.  If your payment is in the mail, thank you and please disregard this notice.</v>
      </c>
      <c r="C233" s="254"/>
      <c r="D233" s="254"/>
      <c r="E233" s="254"/>
      <c r="F233" s="254"/>
      <c r="G233" s="254"/>
    </row>
    <row r="234" spans="1:7" ht="54" customHeight="1" x14ac:dyDescent="0.25">
      <c r="A234" s="68"/>
      <c r="B234" s="254" t="s">
        <v>19</v>
      </c>
      <c r="C234" s="254"/>
      <c r="D234" s="254"/>
      <c r="E234" s="254"/>
      <c r="F234" s="254"/>
      <c r="G234" s="254"/>
    </row>
    <row r="235" spans="1:7" x14ac:dyDescent="0.25">
      <c r="A235" s="68"/>
      <c r="B235" s="174" t="s">
        <v>18</v>
      </c>
      <c r="C235" s="68"/>
      <c r="D235" s="68"/>
      <c r="E235" s="68"/>
      <c r="F235" s="94"/>
      <c r="G235" s="94"/>
    </row>
    <row r="236" spans="1:7" x14ac:dyDescent="0.25">
      <c r="A236" s="68"/>
      <c r="B236" s="174"/>
      <c r="C236" s="68" t="s">
        <v>17</v>
      </c>
      <c r="D236" s="68"/>
      <c r="E236" s="68"/>
      <c r="F236" s="94"/>
      <c r="G236" s="94"/>
    </row>
    <row r="237" spans="1:7" ht="24.75" customHeight="1" x14ac:dyDescent="0.25">
      <c r="A237" s="68"/>
      <c r="B237" s="68"/>
      <c r="C237" s="61" t="s">
        <v>16</v>
      </c>
      <c r="D237" s="68"/>
      <c r="E237" s="68"/>
      <c r="F237" s="94"/>
      <c r="G237" s="94"/>
    </row>
    <row r="238" spans="1:7" ht="15" customHeight="1" x14ac:dyDescent="0.25">
      <c r="A238" s="68"/>
      <c r="B238" s="175" t="s">
        <v>15</v>
      </c>
      <c r="C238" s="68"/>
      <c r="D238" s="68"/>
      <c r="E238" s="68"/>
      <c r="F238" s="94"/>
      <c r="G238" s="94"/>
    </row>
    <row r="239" spans="1:7" ht="15" customHeight="1" x14ac:dyDescent="0.25">
      <c r="A239" s="68"/>
      <c r="B239" s="87" t="s">
        <v>14</v>
      </c>
      <c r="C239" s="184" t="s">
        <v>13</v>
      </c>
      <c r="D239" s="184" t="s">
        <v>12</v>
      </c>
      <c r="E239" s="184" t="s">
        <v>11</v>
      </c>
      <c r="F239" s="184" t="s">
        <v>10</v>
      </c>
      <c r="G239" s="185" t="s">
        <v>9</v>
      </c>
    </row>
    <row r="240" spans="1:7" x14ac:dyDescent="0.25">
      <c r="A240" s="68"/>
      <c r="B240" s="176">
        <v>41390</v>
      </c>
      <c r="C240" s="177">
        <v>10487</v>
      </c>
      <c r="D240" s="177">
        <v>10487</v>
      </c>
      <c r="E240" s="178">
        <v>41420</v>
      </c>
      <c r="F240" s="179">
        <v>889.7</v>
      </c>
      <c r="G240" s="180">
        <v>71.069999999999993</v>
      </c>
    </row>
    <row r="241" spans="1:7" ht="15" x14ac:dyDescent="0.25">
      <c r="A241" s="181"/>
      <c r="B241" s="68"/>
      <c r="C241" s="68"/>
      <c r="D241" s="68"/>
      <c r="E241" s="68"/>
      <c r="F241" s="94"/>
      <c r="G241" s="94"/>
    </row>
    <row r="242" spans="1:7" x14ac:dyDescent="0.25">
      <c r="A242" s="68"/>
      <c r="B242" s="68"/>
      <c r="C242" s="68"/>
      <c r="D242" s="68"/>
      <c r="E242" s="182"/>
      <c r="F242" s="183" t="s">
        <v>8</v>
      </c>
      <c r="G242" s="179">
        <f>SUM(F240:F241)+SUM(G240:G241)</f>
        <v>960.77</v>
      </c>
    </row>
    <row r="243" spans="1:7" ht="15" customHeight="1" x14ac:dyDescent="0.25">
      <c r="A243" s="68"/>
      <c r="B243" s="175" t="s">
        <v>7</v>
      </c>
      <c r="C243" s="68"/>
      <c r="D243" s="68"/>
      <c r="E243" s="68"/>
      <c r="F243" s="94"/>
      <c r="G243" s="94"/>
    </row>
    <row r="244" spans="1:7" x14ac:dyDescent="0.25">
      <c r="A244" s="68"/>
      <c r="B244" s="61" t="s">
        <v>6</v>
      </c>
      <c r="C244" s="68"/>
      <c r="D244" s="68"/>
      <c r="E244" s="68"/>
      <c r="F244" s="94"/>
      <c r="G244" s="94"/>
    </row>
    <row r="245" spans="1:7" x14ac:dyDescent="0.25">
      <c r="A245" s="68"/>
      <c r="B245" s="61" t="s">
        <v>5</v>
      </c>
      <c r="C245" s="68"/>
      <c r="D245" s="68"/>
      <c r="E245" s="68"/>
      <c r="F245" s="94"/>
      <c r="G245" s="94"/>
    </row>
    <row r="246" spans="1:7" x14ac:dyDescent="0.25">
      <c r="A246" s="68"/>
      <c r="B246" s="61" t="s">
        <v>4</v>
      </c>
      <c r="C246" s="68"/>
      <c r="D246" s="68"/>
      <c r="E246" s="68"/>
      <c r="F246" s="94"/>
      <c r="G246" s="94"/>
    </row>
    <row r="247" spans="1:7" ht="24.75" customHeight="1" x14ac:dyDescent="0.25">
      <c r="A247" s="126"/>
      <c r="B247" s="126"/>
      <c r="C247" s="68"/>
      <c r="D247" s="68"/>
      <c r="E247" s="68"/>
      <c r="F247" s="94"/>
      <c r="G247" s="94"/>
    </row>
    <row r="248" spans="1:7" s="71" customFormat="1" ht="15" customHeight="1" x14ac:dyDescent="0.25">
      <c r="A248" s="166" t="s">
        <v>23</v>
      </c>
      <c r="B248" s="167" t="s">
        <v>987</v>
      </c>
      <c r="C248" s="168"/>
      <c r="D248" s="168"/>
      <c r="E248" s="168"/>
      <c r="F248" s="169"/>
      <c r="G248" s="169"/>
    </row>
    <row r="249" spans="1:7" s="69" customFormat="1" ht="15" customHeight="1" x14ac:dyDescent="0.25">
      <c r="A249" s="170"/>
      <c r="B249" s="171" t="s">
        <v>40</v>
      </c>
      <c r="C249" s="170"/>
      <c r="D249" s="170"/>
      <c r="E249" s="170"/>
      <c r="F249" s="172"/>
      <c r="G249" s="172"/>
    </row>
    <row r="250" spans="1:7" s="69" customFormat="1" ht="15" customHeight="1" x14ac:dyDescent="0.25">
      <c r="A250" s="170"/>
      <c r="B250" s="171" t="s">
        <v>39</v>
      </c>
      <c r="C250" s="170"/>
      <c r="D250" s="170"/>
      <c r="E250" s="170"/>
      <c r="F250" s="172"/>
      <c r="G250" s="172"/>
    </row>
    <row r="251" spans="1:7" s="69" customFormat="1" ht="15" customHeight="1" x14ac:dyDescent="0.25">
      <c r="A251" s="170"/>
      <c r="B251" s="173">
        <v>87110</v>
      </c>
      <c r="C251" s="170"/>
      <c r="D251" s="170"/>
      <c r="E251" s="170"/>
      <c r="F251" s="172"/>
      <c r="G251" s="172"/>
    </row>
    <row r="252" spans="1:7" ht="24" customHeight="1" x14ac:dyDescent="0.25">
      <c r="A252" s="68"/>
      <c r="B252" s="68"/>
      <c r="C252" s="68"/>
      <c r="D252" s="68"/>
      <c r="E252" s="68"/>
      <c r="F252" s="94"/>
      <c r="G252" s="94"/>
    </row>
    <row r="253" spans="1:7" ht="52.5" customHeight="1" x14ac:dyDescent="0.25">
      <c r="A253" s="68"/>
      <c r="B253" s="254" t="str">
        <f>"Below is a current statement of your account.  The total amount due is " &amp; USDOLLAR(G262,2) &amp; " and is payable upon the indicated due date.  If your payment is in the mail, thank you and please disregard this notice."</f>
        <v>Below is a current statement of your account.  The total amount due is Fr. 11'204.55 and is payable upon the indicated due date.  If your payment is in the mail, thank you and please disregard this notice.</v>
      </c>
      <c r="C253" s="254"/>
      <c r="D253" s="254"/>
      <c r="E253" s="254"/>
      <c r="F253" s="254"/>
      <c r="G253" s="254"/>
    </row>
    <row r="254" spans="1:7" ht="54" customHeight="1" x14ac:dyDescent="0.25">
      <c r="A254" s="68"/>
      <c r="B254" s="254" t="s">
        <v>19</v>
      </c>
      <c r="C254" s="254"/>
      <c r="D254" s="254"/>
      <c r="E254" s="254"/>
      <c r="F254" s="254"/>
      <c r="G254" s="254"/>
    </row>
    <row r="255" spans="1:7" x14ac:dyDescent="0.25">
      <c r="A255" s="68"/>
      <c r="B255" s="174" t="s">
        <v>18</v>
      </c>
      <c r="C255" s="68"/>
      <c r="D255" s="68"/>
      <c r="E255" s="68"/>
      <c r="F255" s="94"/>
      <c r="G255" s="94"/>
    </row>
    <row r="256" spans="1:7" x14ac:dyDescent="0.25">
      <c r="A256" s="68"/>
      <c r="B256" s="174"/>
      <c r="C256" s="68" t="s">
        <v>17</v>
      </c>
      <c r="D256" s="68"/>
      <c r="E256" s="68"/>
      <c r="F256" s="94"/>
      <c r="G256" s="94"/>
    </row>
    <row r="257" spans="1:7" ht="24.75" customHeight="1" x14ac:dyDescent="0.25">
      <c r="A257" s="68"/>
      <c r="B257" s="68"/>
      <c r="C257" s="61" t="s">
        <v>16</v>
      </c>
      <c r="D257" s="68"/>
      <c r="E257" s="68"/>
      <c r="F257" s="94"/>
      <c r="G257" s="94"/>
    </row>
    <row r="258" spans="1:7" ht="15" customHeight="1" x14ac:dyDescent="0.25">
      <c r="A258" s="68"/>
      <c r="B258" s="175" t="s">
        <v>15</v>
      </c>
      <c r="C258" s="68"/>
      <c r="D258" s="68"/>
      <c r="E258" s="68"/>
      <c r="F258" s="94"/>
      <c r="G258" s="94"/>
    </row>
    <row r="259" spans="1:7" ht="15" customHeight="1" x14ac:dyDescent="0.25">
      <c r="A259" s="68"/>
      <c r="B259" s="87" t="s">
        <v>14</v>
      </c>
      <c r="C259" s="184" t="s">
        <v>13</v>
      </c>
      <c r="D259" s="184" t="s">
        <v>12</v>
      </c>
      <c r="E259" s="184" t="s">
        <v>11</v>
      </c>
      <c r="F259" s="184" t="s">
        <v>10</v>
      </c>
      <c r="G259" s="185" t="s">
        <v>9</v>
      </c>
    </row>
    <row r="260" spans="1:7" x14ac:dyDescent="0.25">
      <c r="A260" s="68"/>
      <c r="B260" s="176">
        <v>41383</v>
      </c>
      <c r="C260" s="177">
        <v>10479</v>
      </c>
      <c r="D260" s="177">
        <v>10479</v>
      </c>
      <c r="E260" s="178">
        <v>41413</v>
      </c>
      <c r="F260" s="179">
        <v>10495.6</v>
      </c>
      <c r="G260" s="180">
        <v>708.95</v>
      </c>
    </row>
    <row r="261" spans="1:7" ht="15" x14ac:dyDescent="0.25">
      <c r="A261" s="181"/>
      <c r="B261" s="68"/>
      <c r="C261" s="68"/>
      <c r="D261" s="68"/>
      <c r="E261" s="68"/>
      <c r="F261" s="94"/>
      <c r="G261" s="94"/>
    </row>
    <row r="262" spans="1:7" x14ac:dyDescent="0.25">
      <c r="A262" s="68"/>
      <c r="B262" s="68"/>
      <c r="C262" s="68"/>
      <c r="D262" s="68"/>
      <c r="E262" s="182"/>
      <c r="F262" s="183" t="s">
        <v>8</v>
      </c>
      <c r="G262" s="179">
        <f>SUM(F260:F261)+SUM(G260:G261)</f>
        <v>11204.550000000001</v>
      </c>
    </row>
    <row r="263" spans="1:7" ht="15" customHeight="1" x14ac:dyDescent="0.25">
      <c r="A263" s="68"/>
      <c r="B263" s="175" t="s">
        <v>7</v>
      </c>
      <c r="C263" s="68"/>
      <c r="D263" s="68"/>
      <c r="E263" s="68"/>
      <c r="F263" s="94"/>
      <c r="G263" s="94"/>
    </row>
    <row r="264" spans="1:7" x14ac:dyDescent="0.25">
      <c r="A264" s="68"/>
      <c r="B264" s="61" t="s">
        <v>6</v>
      </c>
      <c r="C264" s="68"/>
      <c r="D264" s="68"/>
      <c r="E264" s="68"/>
      <c r="F264" s="94"/>
      <c r="G264" s="94"/>
    </row>
    <row r="265" spans="1:7" x14ac:dyDescent="0.25">
      <c r="A265" s="68"/>
      <c r="B265" s="61" t="s">
        <v>5</v>
      </c>
      <c r="C265" s="68"/>
      <c r="D265" s="68"/>
      <c r="E265" s="68"/>
      <c r="F265" s="94"/>
      <c r="G265" s="94"/>
    </row>
    <row r="266" spans="1:7" x14ac:dyDescent="0.25">
      <c r="A266" s="68"/>
      <c r="B266" s="61" t="s">
        <v>4</v>
      </c>
      <c r="C266" s="68"/>
      <c r="D266" s="68"/>
      <c r="E266" s="68"/>
      <c r="F266" s="94"/>
      <c r="G266" s="94"/>
    </row>
    <row r="267" spans="1:7" ht="24.75" customHeight="1" x14ac:dyDescent="0.25">
      <c r="A267" s="126"/>
      <c r="B267" s="126"/>
      <c r="C267" s="68"/>
      <c r="D267" s="68"/>
      <c r="E267" s="68"/>
      <c r="F267" s="94"/>
      <c r="G267" s="94"/>
    </row>
    <row r="268" spans="1:7" s="71" customFormat="1" ht="15" customHeight="1" x14ac:dyDescent="0.25">
      <c r="A268" s="166" t="s">
        <v>23</v>
      </c>
      <c r="B268" s="167" t="s">
        <v>38</v>
      </c>
      <c r="C268" s="168"/>
      <c r="D268" s="168"/>
      <c r="E268" s="168"/>
      <c r="F268" s="169"/>
      <c r="G268" s="169"/>
    </row>
    <row r="269" spans="1:7" s="69" customFormat="1" ht="15" customHeight="1" x14ac:dyDescent="0.25">
      <c r="A269" s="170"/>
      <c r="B269" s="171" t="s">
        <v>37</v>
      </c>
      <c r="C269" s="170"/>
      <c r="D269" s="170"/>
      <c r="E269" s="170"/>
      <c r="F269" s="172"/>
      <c r="G269" s="172"/>
    </row>
    <row r="270" spans="1:7" s="69" customFormat="1" ht="15" customHeight="1" x14ac:dyDescent="0.25">
      <c r="A270" s="170"/>
      <c r="B270" s="171" t="s">
        <v>36</v>
      </c>
      <c r="C270" s="170"/>
      <c r="D270" s="170"/>
      <c r="E270" s="170"/>
      <c r="F270" s="172"/>
      <c r="G270" s="172"/>
    </row>
    <row r="271" spans="1:7" s="69" customFormat="1" ht="15" customHeight="1" x14ac:dyDescent="0.25">
      <c r="A271" s="170"/>
      <c r="B271" s="173" t="s">
        <v>35</v>
      </c>
      <c r="C271" s="170"/>
      <c r="D271" s="170"/>
      <c r="E271" s="170"/>
      <c r="F271" s="172"/>
      <c r="G271" s="172"/>
    </row>
    <row r="272" spans="1:7" ht="24" customHeight="1" x14ac:dyDescent="0.25">
      <c r="A272" s="68"/>
      <c r="B272" s="68"/>
      <c r="C272" s="68"/>
      <c r="D272" s="68"/>
      <c r="E272" s="68"/>
      <c r="F272" s="94"/>
      <c r="G272" s="94"/>
    </row>
    <row r="273" spans="1:7" ht="52.5" customHeight="1" x14ac:dyDescent="0.25">
      <c r="A273" s="68"/>
      <c r="B273" s="254" t="str">
        <f>"Below is a current statement of your account.  The total amount due is " &amp; USDOLLAR(G282,2) &amp; " and is payable upon the indicated due date.  If your payment is in the mail, thank you and please disregard this notice."</f>
        <v>Below is a current statement of your account.  The total amount due is Fr. 1'536.33 and is payable upon the indicated due date.  If your payment is in the mail, thank you and please disregard this notice.</v>
      </c>
      <c r="C273" s="254"/>
      <c r="D273" s="254"/>
      <c r="E273" s="254"/>
      <c r="F273" s="254"/>
      <c r="G273" s="254"/>
    </row>
    <row r="274" spans="1:7" ht="54" customHeight="1" x14ac:dyDescent="0.25">
      <c r="A274" s="68"/>
      <c r="B274" s="254" t="s">
        <v>19</v>
      </c>
      <c r="C274" s="254"/>
      <c r="D274" s="254"/>
      <c r="E274" s="254"/>
      <c r="F274" s="254"/>
      <c r="G274" s="254"/>
    </row>
    <row r="275" spans="1:7" x14ac:dyDescent="0.25">
      <c r="A275" s="68"/>
      <c r="B275" s="174" t="s">
        <v>18</v>
      </c>
      <c r="C275" s="68"/>
      <c r="D275" s="68"/>
      <c r="E275" s="68"/>
      <c r="F275" s="94"/>
      <c r="G275" s="94"/>
    </row>
    <row r="276" spans="1:7" x14ac:dyDescent="0.25">
      <c r="A276" s="68"/>
      <c r="B276" s="174"/>
      <c r="C276" s="68" t="s">
        <v>17</v>
      </c>
      <c r="D276" s="68"/>
      <c r="E276" s="68"/>
      <c r="F276" s="94"/>
      <c r="G276" s="94"/>
    </row>
    <row r="277" spans="1:7" ht="24.75" customHeight="1" x14ac:dyDescent="0.25">
      <c r="A277" s="68"/>
      <c r="B277" s="68"/>
      <c r="C277" s="61" t="s">
        <v>16</v>
      </c>
      <c r="D277" s="68"/>
      <c r="E277" s="68"/>
      <c r="F277" s="94"/>
      <c r="G277" s="94"/>
    </row>
    <row r="278" spans="1:7" ht="15" customHeight="1" x14ac:dyDescent="0.25">
      <c r="A278" s="68"/>
      <c r="B278" s="175" t="s">
        <v>15</v>
      </c>
      <c r="C278" s="68"/>
      <c r="D278" s="68"/>
      <c r="E278" s="68"/>
      <c r="F278" s="94"/>
      <c r="G278" s="94"/>
    </row>
    <row r="279" spans="1:7" ht="15" customHeight="1" x14ac:dyDescent="0.25">
      <c r="A279" s="68"/>
      <c r="B279" s="87" t="s">
        <v>14</v>
      </c>
      <c r="C279" s="184" t="s">
        <v>13</v>
      </c>
      <c r="D279" s="184" t="s">
        <v>12</v>
      </c>
      <c r="E279" s="184" t="s">
        <v>11</v>
      </c>
      <c r="F279" s="184" t="s">
        <v>10</v>
      </c>
      <c r="G279" s="185" t="s">
        <v>9</v>
      </c>
    </row>
    <row r="280" spans="1:7" x14ac:dyDescent="0.25">
      <c r="A280" s="68"/>
      <c r="B280" s="176">
        <v>41384</v>
      </c>
      <c r="C280" s="177">
        <v>10481</v>
      </c>
      <c r="D280" s="177">
        <v>10481</v>
      </c>
      <c r="E280" s="178">
        <v>41414</v>
      </c>
      <c r="F280" s="179">
        <v>1472</v>
      </c>
      <c r="G280" s="180">
        <v>64.33</v>
      </c>
    </row>
    <row r="281" spans="1:7" ht="15" x14ac:dyDescent="0.25">
      <c r="A281" s="181"/>
      <c r="B281" s="68"/>
      <c r="C281" s="68"/>
      <c r="D281" s="68"/>
      <c r="E281" s="68"/>
      <c r="F281" s="94"/>
      <c r="G281" s="94"/>
    </row>
    <row r="282" spans="1:7" x14ac:dyDescent="0.25">
      <c r="A282" s="68"/>
      <c r="B282" s="68"/>
      <c r="C282" s="68"/>
      <c r="D282" s="68"/>
      <c r="E282" s="182"/>
      <c r="F282" s="183" t="s">
        <v>8</v>
      </c>
      <c r="G282" s="179">
        <f>SUM(F280:F281)+SUM(G280:G281)</f>
        <v>1536.33</v>
      </c>
    </row>
    <row r="283" spans="1:7" ht="15" customHeight="1" x14ac:dyDescent="0.25">
      <c r="A283" s="68"/>
      <c r="B283" s="175" t="s">
        <v>7</v>
      </c>
      <c r="C283" s="68"/>
      <c r="D283" s="68"/>
      <c r="E283" s="68"/>
      <c r="F283" s="94"/>
      <c r="G283" s="94"/>
    </row>
    <row r="284" spans="1:7" x14ac:dyDescent="0.25">
      <c r="A284" s="68"/>
      <c r="B284" s="61" t="s">
        <v>6</v>
      </c>
      <c r="C284" s="68"/>
      <c r="D284" s="68"/>
      <c r="E284" s="68"/>
      <c r="F284" s="94"/>
      <c r="G284" s="94"/>
    </row>
    <row r="285" spans="1:7" x14ac:dyDescent="0.25">
      <c r="A285" s="68"/>
      <c r="B285" s="61" t="s">
        <v>5</v>
      </c>
      <c r="C285" s="68"/>
      <c r="D285" s="68"/>
      <c r="E285" s="68"/>
      <c r="F285" s="94"/>
      <c r="G285" s="94"/>
    </row>
    <row r="286" spans="1:7" x14ac:dyDescent="0.25">
      <c r="A286" s="68"/>
      <c r="B286" s="61" t="s">
        <v>4</v>
      </c>
      <c r="C286" s="68"/>
      <c r="D286" s="68"/>
      <c r="E286" s="68"/>
      <c r="F286" s="94"/>
      <c r="G286" s="94"/>
    </row>
    <row r="287" spans="1:7" ht="24.75" customHeight="1" x14ac:dyDescent="0.25">
      <c r="A287" s="126"/>
      <c r="B287" s="126"/>
      <c r="C287" s="68"/>
      <c r="D287" s="68"/>
      <c r="E287" s="68"/>
      <c r="F287" s="94"/>
      <c r="G287" s="94"/>
    </row>
    <row r="288" spans="1:7" s="71" customFormat="1" ht="15" customHeight="1" x14ac:dyDescent="0.25">
      <c r="A288" s="166" t="s">
        <v>23</v>
      </c>
      <c r="B288" s="167" t="s">
        <v>34</v>
      </c>
      <c r="C288" s="168"/>
      <c r="D288" s="168"/>
      <c r="E288" s="168"/>
      <c r="F288" s="169"/>
      <c r="G288" s="169"/>
    </row>
    <row r="289" spans="1:7" s="69" customFormat="1" ht="15" customHeight="1" x14ac:dyDescent="0.25">
      <c r="A289" s="170"/>
      <c r="B289" s="171" t="s">
        <v>33</v>
      </c>
      <c r="C289" s="170"/>
      <c r="D289" s="170"/>
      <c r="E289" s="170"/>
      <c r="F289" s="172"/>
      <c r="G289" s="172"/>
    </row>
    <row r="290" spans="1:7" s="69" customFormat="1" ht="15" customHeight="1" x14ac:dyDescent="0.25">
      <c r="A290" s="170"/>
      <c r="B290" s="171" t="s">
        <v>32</v>
      </c>
      <c r="C290" s="170"/>
      <c r="D290" s="170"/>
      <c r="E290" s="170"/>
      <c r="F290" s="172"/>
      <c r="G290" s="172"/>
    </row>
    <row r="291" spans="1:7" s="69" customFormat="1" ht="15" customHeight="1" x14ac:dyDescent="0.25">
      <c r="A291" s="170"/>
      <c r="B291" s="173" t="s">
        <v>31</v>
      </c>
      <c r="C291" s="170"/>
      <c r="D291" s="170"/>
      <c r="E291" s="170"/>
      <c r="F291" s="172"/>
      <c r="G291" s="172"/>
    </row>
    <row r="292" spans="1:7" ht="24" customHeight="1" x14ac:dyDescent="0.25">
      <c r="A292" s="68"/>
      <c r="B292" s="68"/>
      <c r="C292" s="68"/>
      <c r="D292" s="68"/>
      <c r="E292" s="68"/>
      <c r="F292" s="94"/>
      <c r="G292" s="94"/>
    </row>
    <row r="293" spans="1:7" ht="52.5" customHeight="1" x14ac:dyDescent="0.25">
      <c r="A293" s="68"/>
      <c r="B293" s="254" t="str">
        <f>"Below is a current statement of your account.  The total amount due is " &amp; USDOLLAR(G302,2) &amp; " and is payable upon the indicated due date.  If your payment is in the mail, thank you and please disregard this notice."</f>
        <v>Below is a current statement of your account.  The total amount due is Fr. 1'041.00 and is payable upon the indicated due date.  If your payment is in the mail, thank you and please disregard this notice.</v>
      </c>
      <c r="C293" s="254"/>
      <c r="D293" s="254"/>
      <c r="E293" s="254"/>
      <c r="F293" s="254"/>
      <c r="G293" s="254"/>
    </row>
    <row r="294" spans="1:7" ht="54" customHeight="1" x14ac:dyDescent="0.25">
      <c r="A294" s="68"/>
      <c r="B294" s="254" t="s">
        <v>19</v>
      </c>
      <c r="C294" s="254"/>
      <c r="D294" s="254"/>
      <c r="E294" s="254"/>
      <c r="F294" s="254"/>
      <c r="G294" s="254"/>
    </row>
    <row r="295" spans="1:7" x14ac:dyDescent="0.25">
      <c r="A295" s="68"/>
      <c r="B295" s="174" t="s">
        <v>18</v>
      </c>
      <c r="C295" s="68"/>
      <c r="D295" s="68"/>
      <c r="E295" s="68"/>
      <c r="F295" s="94"/>
      <c r="G295" s="94"/>
    </row>
    <row r="296" spans="1:7" x14ac:dyDescent="0.25">
      <c r="A296" s="68"/>
      <c r="B296" s="174"/>
      <c r="C296" s="68" t="s">
        <v>17</v>
      </c>
      <c r="D296" s="68"/>
      <c r="E296" s="68"/>
      <c r="F296" s="94"/>
      <c r="G296" s="94"/>
    </row>
    <row r="297" spans="1:7" ht="24.75" customHeight="1" x14ac:dyDescent="0.25">
      <c r="A297" s="68"/>
      <c r="B297" s="68"/>
      <c r="C297" s="61" t="s">
        <v>16</v>
      </c>
      <c r="D297" s="68"/>
      <c r="E297" s="68"/>
      <c r="F297" s="94"/>
      <c r="G297" s="94"/>
    </row>
    <row r="298" spans="1:7" ht="15" customHeight="1" x14ac:dyDescent="0.25">
      <c r="A298" s="68"/>
      <c r="B298" s="175" t="s">
        <v>15</v>
      </c>
      <c r="C298" s="68"/>
      <c r="D298" s="68"/>
      <c r="E298" s="68"/>
      <c r="F298" s="94"/>
      <c r="G298" s="94"/>
    </row>
    <row r="299" spans="1:7" ht="15" customHeight="1" x14ac:dyDescent="0.25">
      <c r="A299" s="68"/>
      <c r="B299" s="87" t="s">
        <v>14</v>
      </c>
      <c r="C299" s="184" t="s">
        <v>13</v>
      </c>
      <c r="D299" s="184" t="s">
        <v>12</v>
      </c>
      <c r="E299" s="184" t="s">
        <v>11</v>
      </c>
      <c r="F299" s="184" t="s">
        <v>10</v>
      </c>
      <c r="G299" s="185" t="s">
        <v>9</v>
      </c>
    </row>
    <row r="300" spans="1:7" x14ac:dyDescent="0.25">
      <c r="A300" s="68"/>
      <c r="B300" s="176">
        <v>41376</v>
      </c>
      <c r="C300" s="177">
        <v>10472</v>
      </c>
      <c r="D300" s="177">
        <v>10472</v>
      </c>
      <c r="E300" s="178">
        <v>41406</v>
      </c>
      <c r="F300" s="179">
        <v>1036.7999997854233</v>
      </c>
      <c r="G300" s="180">
        <v>4.2</v>
      </c>
    </row>
    <row r="301" spans="1:7" ht="15" x14ac:dyDescent="0.25">
      <c r="A301" s="181"/>
      <c r="B301" s="68"/>
      <c r="C301" s="68"/>
      <c r="D301" s="68"/>
      <c r="E301" s="68"/>
      <c r="F301" s="94"/>
      <c r="G301" s="94"/>
    </row>
    <row r="302" spans="1:7" x14ac:dyDescent="0.25">
      <c r="A302" s="68"/>
      <c r="B302" s="68"/>
      <c r="C302" s="68"/>
      <c r="D302" s="68"/>
      <c r="E302" s="182"/>
      <c r="F302" s="183" t="s">
        <v>8</v>
      </c>
      <c r="G302" s="179">
        <f>SUM(F300:F301)+SUM(G300:G301)</f>
        <v>1040.9999997854234</v>
      </c>
    </row>
    <row r="303" spans="1:7" ht="15" customHeight="1" x14ac:dyDescent="0.25">
      <c r="A303" s="68"/>
      <c r="B303" s="175" t="s">
        <v>7</v>
      </c>
      <c r="C303" s="68"/>
      <c r="D303" s="68"/>
      <c r="E303" s="68"/>
      <c r="F303" s="94"/>
      <c r="G303" s="94"/>
    </row>
    <row r="304" spans="1:7" x14ac:dyDescent="0.25">
      <c r="A304" s="68"/>
      <c r="B304" s="61" t="s">
        <v>6</v>
      </c>
      <c r="C304" s="68"/>
      <c r="D304" s="68"/>
      <c r="E304" s="68"/>
      <c r="F304" s="94"/>
      <c r="G304" s="94"/>
    </row>
    <row r="305" spans="1:7" x14ac:dyDescent="0.25">
      <c r="A305" s="68"/>
      <c r="B305" s="61" t="s">
        <v>5</v>
      </c>
      <c r="C305" s="68"/>
      <c r="D305" s="68"/>
      <c r="E305" s="68"/>
      <c r="F305" s="94"/>
      <c r="G305" s="94"/>
    </row>
    <row r="306" spans="1:7" x14ac:dyDescent="0.25">
      <c r="A306" s="68"/>
      <c r="B306" s="61" t="s">
        <v>4</v>
      </c>
      <c r="C306" s="68"/>
      <c r="D306" s="68"/>
      <c r="E306" s="68"/>
      <c r="F306" s="94"/>
      <c r="G306" s="94"/>
    </row>
    <row r="307" spans="1:7" ht="24.75" customHeight="1" x14ac:dyDescent="0.25">
      <c r="A307" s="126"/>
      <c r="B307" s="126"/>
      <c r="C307" s="68"/>
      <c r="D307" s="68"/>
      <c r="E307" s="68"/>
      <c r="F307" s="94"/>
      <c r="G307" s="94"/>
    </row>
    <row r="308" spans="1:7" s="71" customFormat="1" ht="15" customHeight="1" x14ac:dyDescent="0.25">
      <c r="A308" s="166" t="s">
        <v>23</v>
      </c>
      <c r="B308" s="167" t="s">
        <v>30</v>
      </c>
      <c r="C308" s="168"/>
      <c r="D308" s="168"/>
      <c r="E308" s="168"/>
      <c r="F308" s="169"/>
      <c r="G308" s="169"/>
    </row>
    <row r="309" spans="1:7" s="69" customFormat="1" ht="15" customHeight="1" x14ac:dyDescent="0.25">
      <c r="A309" s="170"/>
      <c r="B309" s="171" t="s">
        <v>29</v>
      </c>
      <c r="C309" s="170"/>
      <c r="D309" s="170"/>
      <c r="E309" s="170"/>
      <c r="F309" s="172"/>
      <c r="G309" s="172"/>
    </row>
    <row r="310" spans="1:7" s="69" customFormat="1" ht="15" customHeight="1" x14ac:dyDescent="0.25">
      <c r="A310" s="170"/>
      <c r="B310" s="171" t="s">
        <v>28</v>
      </c>
      <c r="C310" s="170"/>
      <c r="D310" s="170"/>
      <c r="E310" s="170"/>
      <c r="F310" s="172"/>
      <c r="G310" s="172"/>
    </row>
    <row r="311" spans="1:7" s="69" customFormat="1" ht="15" customHeight="1" x14ac:dyDescent="0.25">
      <c r="A311" s="170"/>
      <c r="B311" s="173" t="s">
        <v>27</v>
      </c>
      <c r="C311" s="170"/>
      <c r="D311" s="170"/>
      <c r="E311" s="170"/>
      <c r="F311" s="172"/>
      <c r="G311" s="172"/>
    </row>
    <row r="312" spans="1:7" ht="24" customHeight="1" x14ac:dyDescent="0.25">
      <c r="A312" s="68"/>
      <c r="B312" s="68"/>
      <c r="C312" s="68"/>
      <c r="D312" s="68"/>
      <c r="E312" s="68"/>
      <c r="F312" s="94"/>
      <c r="G312" s="94"/>
    </row>
    <row r="313" spans="1:7" ht="52.5" customHeight="1" x14ac:dyDescent="0.25">
      <c r="A313" s="68"/>
      <c r="B313" s="254" t="str">
        <f>"Below is a current statement of your account.  The total amount due is " &amp; USDOLLAR(G322,2) &amp; " and is payable upon the indicated due date.  If your payment is in the mail, thank you and please disregard this notice."</f>
        <v>Below is a current statement of your account.  The total amount due is Fr. 1'573.70 and is payable upon the indicated due date.  If your payment is in the mail, thank you and please disregard this notice.</v>
      </c>
      <c r="C313" s="254"/>
      <c r="D313" s="254"/>
      <c r="E313" s="254"/>
      <c r="F313" s="254"/>
      <c r="G313" s="254"/>
    </row>
    <row r="314" spans="1:7" ht="54" customHeight="1" x14ac:dyDescent="0.25">
      <c r="A314" s="68"/>
      <c r="B314" s="254" t="s">
        <v>19</v>
      </c>
      <c r="C314" s="254"/>
      <c r="D314" s="254"/>
      <c r="E314" s="254"/>
      <c r="F314" s="254"/>
      <c r="G314" s="254"/>
    </row>
    <row r="315" spans="1:7" x14ac:dyDescent="0.25">
      <c r="A315" s="68"/>
      <c r="B315" s="174" t="s">
        <v>18</v>
      </c>
      <c r="C315" s="68"/>
      <c r="D315" s="68"/>
      <c r="E315" s="68"/>
      <c r="F315" s="94"/>
      <c r="G315" s="94"/>
    </row>
    <row r="316" spans="1:7" x14ac:dyDescent="0.25">
      <c r="A316" s="68"/>
      <c r="B316" s="174"/>
      <c r="C316" s="68" t="s">
        <v>17</v>
      </c>
      <c r="D316" s="68"/>
      <c r="E316" s="68"/>
      <c r="F316" s="94"/>
      <c r="G316" s="94"/>
    </row>
    <row r="317" spans="1:7" ht="24.75" customHeight="1" x14ac:dyDescent="0.25">
      <c r="A317" s="68"/>
      <c r="B317" s="68"/>
      <c r="C317" s="61" t="s">
        <v>16</v>
      </c>
      <c r="D317" s="68"/>
      <c r="E317" s="68"/>
      <c r="F317" s="94"/>
      <c r="G317" s="94"/>
    </row>
    <row r="318" spans="1:7" ht="15" customHeight="1" x14ac:dyDescent="0.25">
      <c r="A318" s="68"/>
      <c r="B318" s="175" t="s">
        <v>15</v>
      </c>
      <c r="C318" s="68"/>
      <c r="D318" s="68"/>
      <c r="E318" s="68"/>
      <c r="F318" s="94"/>
      <c r="G318" s="94"/>
    </row>
    <row r="319" spans="1:7" ht="15" customHeight="1" x14ac:dyDescent="0.25">
      <c r="A319" s="68"/>
      <c r="B319" s="87" t="s">
        <v>14</v>
      </c>
      <c r="C319" s="184" t="s">
        <v>13</v>
      </c>
      <c r="D319" s="184" t="s">
        <v>12</v>
      </c>
      <c r="E319" s="184" t="s">
        <v>11</v>
      </c>
      <c r="F319" s="184" t="s">
        <v>10</v>
      </c>
      <c r="G319" s="185" t="s">
        <v>9</v>
      </c>
    </row>
    <row r="320" spans="1:7" x14ac:dyDescent="0.25">
      <c r="A320" s="68"/>
      <c r="B320" s="176">
        <v>41378</v>
      </c>
      <c r="C320" s="177">
        <v>10475</v>
      </c>
      <c r="D320" s="177">
        <v>10475</v>
      </c>
      <c r="E320" s="178">
        <v>41408</v>
      </c>
      <c r="F320" s="179">
        <v>1505.1799894452095</v>
      </c>
      <c r="G320" s="180">
        <v>68.52</v>
      </c>
    </row>
    <row r="321" spans="1:7" ht="15" x14ac:dyDescent="0.25">
      <c r="A321" s="181"/>
      <c r="B321" s="68"/>
      <c r="C321" s="68"/>
      <c r="D321" s="68"/>
      <c r="E321" s="68"/>
      <c r="F321" s="94"/>
      <c r="G321" s="94"/>
    </row>
    <row r="322" spans="1:7" x14ac:dyDescent="0.25">
      <c r="A322" s="68"/>
      <c r="B322" s="68"/>
      <c r="C322" s="68"/>
      <c r="D322" s="68"/>
      <c r="E322" s="182"/>
      <c r="F322" s="183" t="s">
        <v>8</v>
      </c>
      <c r="G322" s="179">
        <f>SUM(F320:F321)+SUM(G320:G321)</f>
        <v>1573.6999894452094</v>
      </c>
    </row>
    <row r="323" spans="1:7" ht="15" customHeight="1" x14ac:dyDescent="0.25">
      <c r="A323" s="68"/>
      <c r="B323" s="175" t="s">
        <v>7</v>
      </c>
      <c r="C323" s="68"/>
      <c r="D323" s="68"/>
      <c r="E323" s="68"/>
      <c r="F323" s="94"/>
      <c r="G323" s="94"/>
    </row>
    <row r="324" spans="1:7" x14ac:dyDescent="0.25">
      <c r="A324" s="68"/>
      <c r="B324" s="61" t="s">
        <v>6</v>
      </c>
      <c r="C324" s="68"/>
      <c r="D324" s="68"/>
      <c r="E324" s="68"/>
      <c r="F324" s="94"/>
      <c r="G324" s="94"/>
    </row>
    <row r="325" spans="1:7" x14ac:dyDescent="0.25">
      <c r="A325" s="68"/>
      <c r="B325" s="61" t="s">
        <v>5</v>
      </c>
      <c r="C325" s="68"/>
      <c r="D325" s="68"/>
      <c r="E325" s="68"/>
      <c r="F325" s="94"/>
      <c r="G325" s="94"/>
    </row>
    <row r="326" spans="1:7" x14ac:dyDescent="0.25">
      <c r="A326" s="68"/>
      <c r="B326" s="61" t="s">
        <v>4</v>
      </c>
      <c r="C326" s="68"/>
      <c r="D326" s="68"/>
      <c r="E326" s="68"/>
      <c r="F326" s="94"/>
      <c r="G326" s="94"/>
    </row>
    <row r="327" spans="1:7" ht="24.75" customHeight="1" x14ac:dyDescent="0.25">
      <c r="A327" s="126"/>
      <c r="B327" s="126"/>
      <c r="C327" s="68"/>
      <c r="D327" s="68"/>
      <c r="E327" s="68"/>
      <c r="F327" s="94"/>
      <c r="G327" s="94"/>
    </row>
    <row r="328" spans="1:7" s="71" customFormat="1" ht="15" customHeight="1" x14ac:dyDescent="0.25">
      <c r="A328" s="166" t="s">
        <v>23</v>
      </c>
      <c r="B328" s="167" t="s">
        <v>26</v>
      </c>
      <c r="C328" s="168"/>
      <c r="D328" s="168"/>
      <c r="E328" s="168"/>
      <c r="F328" s="169"/>
      <c r="G328" s="169"/>
    </row>
    <row r="329" spans="1:7" s="69" customFormat="1" ht="15" customHeight="1" x14ac:dyDescent="0.25">
      <c r="A329" s="170"/>
      <c r="B329" s="171" t="s">
        <v>25</v>
      </c>
      <c r="C329" s="170"/>
      <c r="D329" s="170"/>
      <c r="E329" s="170"/>
      <c r="F329" s="172"/>
      <c r="G329" s="172"/>
    </row>
    <row r="330" spans="1:7" s="69" customFormat="1" ht="15" customHeight="1" x14ac:dyDescent="0.25">
      <c r="A330" s="170"/>
      <c r="B330" s="171" t="s">
        <v>24</v>
      </c>
      <c r="C330" s="170"/>
      <c r="D330" s="170"/>
      <c r="E330" s="170"/>
      <c r="F330" s="172"/>
      <c r="G330" s="172"/>
    </row>
    <row r="331" spans="1:7" s="69" customFormat="1" ht="15" customHeight="1" x14ac:dyDescent="0.25">
      <c r="A331" s="170"/>
      <c r="B331" s="173">
        <v>69004</v>
      </c>
      <c r="C331" s="170"/>
      <c r="D331" s="170"/>
      <c r="E331" s="170"/>
      <c r="F331" s="172"/>
      <c r="G331" s="172"/>
    </row>
    <row r="332" spans="1:7" ht="24" customHeight="1" x14ac:dyDescent="0.25">
      <c r="A332" s="68"/>
      <c r="B332" s="68"/>
      <c r="C332" s="68"/>
      <c r="D332" s="68"/>
      <c r="E332" s="68"/>
      <c r="F332" s="94"/>
      <c r="G332" s="94"/>
    </row>
    <row r="333" spans="1:7" ht="52.5" customHeight="1" x14ac:dyDescent="0.25">
      <c r="A333" s="68"/>
      <c r="B333" s="254" t="str">
        <f>"Below is a current statement of your account.  The total amount due is " &amp; USDOLLAR(G342,2) &amp; " and is payable upon the indicated due date.  If your payment is in the mail, thank you and please disregard this notice."</f>
        <v>Below is a current statement of your account.  The total amount due is Fr. 476.01 and is payable upon the indicated due date.  If your payment is in the mail, thank you and please disregard this notice.</v>
      </c>
      <c r="C333" s="254"/>
      <c r="D333" s="254"/>
      <c r="E333" s="254"/>
      <c r="F333" s="254"/>
      <c r="G333" s="254"/>
    </row>
    <row r="334" spans="1:7" ht="54" customHeight="1" x14ac:dyDescent="0.25">
      <c r="A334" s="68"/>
      <c r="B334" s="254" t="s">
        <v>19</v>
      </c>
      <c r="C334" s="254"/>
      <c r="D334" s="254"/>
      <c r="E334" s="254"/>
      <c r="F334" s="254"/>
      <c r="G334" s="254"/>
    </row>
    <row r="335" spans="1:7" x14ac:dyDescent="0.25">
      <c r="A335" s="68"/>
      <c r="B335" s="174" t="s">
        <v>18</v>
      </c>
      <c r="C335" s="68"/>
      <c r="D335" s="68"/>
      <c r="E335" s="68"/>
      <c r="F335" s="94"/>
      <c r="G335" s="94"/>
    </row>
    <row r="336" spans="1:7" x14ac:dyDescent="0.25">
      <c r="A336" s="68"/>
      <c r="B336" s="174"/>
      <c r="C336" s="68" t="s">
        <v>17</v>
      </c>
      <c r="D336" s="68"/>
      <c r="E336" s="68"/>
      <c r="F336" s="94"/>
      <c r="G336" s="94"/>
    </row>
    <row r="337" spans="1:7" ht="24.75" customHeight="1" x14ac:dyDescent="0.25">
      <c r="A337" s="68"/>
      <c r="B337" s="68"/>
      <c r="C337" s="61" t="s">
        <v>16</v>
      </c>
      <c r="D337" s="68"/>
      <c r="E337" s="68"/>
      <c r="F337" s="94"/>
      <c r="G337" s="94"/>
    </row>
    <row r="338" spans="1:7" ht="15" customHeight="1" x14ac:dyDescent="0.25">
      <c r="A338" s="68"/>
      <c r="B338" s="175" t="s">
        <v>15</v>
      </c>
      <c r="C338" s="68"/>
      <c r="D338" s="68"/>
      <c r="E338" s="68"/>
      <c r="F338" s="94"/>
      <c r="G338" s="94"/>
    </row>
    <row r="339" spans="1:7" ht="15" customHeight="1" x14ac:dyDescent="0.25">
      <c r="A339" s="68"/>
      <c r="B339" s="87" t="s">
        <v>14</v>
      </c>
      <c r="C339" s="184" t="s">
        <v>13</v>
      </c>
      <c r="D339" s="184" t="s">
        <v>12</v>
      </c>
      <c r="E339" s="184" t="s">
        <v>11</v>
      </c>
      <c r="F339" s="184" t="s">
        <v>10</v>
      </c>
      <c r="G339" s="185" t="s">
        <v>9</v>
      </c>
    </row>
    <row r="340" spans="1:7" x14ac:dyDescent="0.25">
      <c r="A340" s="68"/>
      <c r="B340" s="176">
        <v>41382</v>
      </c>
      <c r="C340" s="177">
        <v>10478</v>
      </c>
      <c r="D340" s="177">
        <v>10478</v>
      </c>
      <c r="E340" s="178">
        <v>41412</v>
      </c>
      <c r="F340" s="179">
        <v>471.1999996304512</v>
      </c>
      <c r="G340" s="180">
        <v>4.8099999999999996</v>
      </c>
    </row>
    <row r="341" spans="1:7" ht="15" x14ac:dyDescent="0.25">
      <c r="A341" s="181"/>
      <c r="B341" s="68"/>
      <c r="C341" s="68"/>
      <c r="D341" s="68"/>
      <c r="E341" s="68"/>
      <c r="F341" s="94"/>
      <c r="G341" s="94"/>
    </row>
    <row r="342" spans="1:7" x14ac:dyDescent="0.25">
      <c r="A342" s="68"/>
      <c r="B342" s="68"/>
      <c r="C342" s="68"/>
      <c r="D342" s="68"/>
      <c r="E342" s="182"/>
      <c r="F342" s="183" t="s">
        <v>8</v>
      </c>
      <c r="G342" s="179">
        <f>SUM(F340:F341)+SUM(G340:G341)</f>
        <v>476.0099996304512</v>
      </c>
    </row>
    <row r="343" spans="1:7" ht="15" customHeight="1" x14ac:dyDescent="0.25">
      <c r="A343" s="68"/>
      <c r="B343" s="175" t="s">
        <v>7</v>
      </c>
      <c r="C343" s="68"/>
      <c r="D343" s="68"/>
      <c r="E343" s="68"/>
      <c r="F343" s="94"/>
      <c r="G343" s="94"/>
    </row>
    <row r="344" spans="1:7" x14ac:dyDescent="0.25">
      <c r="A344" s="68"/>
      <c r="B344" s="61" t="s">
        <v>6</v>
      </c>
      <c r="C344" s="68"/>
      <c r="D344" s="68"/>
      <c r="E344" s="68"/>
      <c r="F344" s="94"/>
      <c r="G344" s="94"/>
    </row>
    <row r="345" spans="1:7" x14ac:dyDescent="0.25">
      <c r="A345" s="68"/>
      <c r="B345" s="61" t="s">
        <v>5</v>
      </c>
      <c r="C345" s="68"/>
      <c r="D345" s="68"/>
      <c r="E345" s="68"/>
      <c r="F345" s="94"/>
      <c r="G345" s="94"/>
    </row>
    <row r="346" spans="1:7" x14ac:dyDescent="0.25">
      <c r="A346" s="68"/>
      <c r="B346" s="61" t="s">
        <v>4</v>
      </c>
      <c r="C346" s="68"/>
      <c r="D346" s="68"/>
      <c r="E346" s="68"/>
      <c r="F346" s="94"/>
      <c r="G346" s="94"/>
    </row>
    <row r="347" spans="1:7" ht="24.75" customHeight="1" x14ac:dyDescent="0.25">
      <c r="A347" s="126"/>
      <c r="B347" s="126"/>
      <c r="C347" s="68"/>
      <c r="D347" s="68"/>
      <c r="E347" s="68"/>
      <c r="F347" s="94"/>
      <c r="G347" s="94"/>
    </row>
    <row r="348" spans="1:7" s="71" customFormat="1" ht="15" customHeight="1" x14ac:dyDescent="0.25">
      <c r="A348" s="166" t="s">
        <v>23</v>
      </c>
      <c r="B348" s="167" t="s">
        <v>22</v>
      </c>
      <c r="C348" s="168"/>
      <c r="D348" s="168"/>
      <c r="E348" s="168"/>
      <c r="F348" s="169"/>
      <c r="G348" s="169"/>
    </row>
    <row r="349" spans="1:7" s="69" customFormat="1" ht="15" customHeight="1" x14ac:dyDescent="0.25">
      <c r="A349" s="170"/>
      <c r="B349" s="171" t="s">
        <v>21</v>
      </c>
      <c r="C349" s="170"/>
      <c r="D349" s="170"/>
      <c r="E349" s="170"/>
      <c r="F349" s="172"/>
      <c r="G349" s="172"/>
    </row>
    <row r="350" spans="1:7" s="69" customFormat="1" ht="15" customHeight="1" x14ac:dyDescent="0.25">
      <c r="A350" s="170"/>
      <c r="B350" s="171" t="s">
        <v>20</v>
      </c>
      <c r="C350" s="170"/>
      <c r="D350" s="170"/>
      <c r="E350" s="170"/>
      <c r="F350" s="172"/>
      <c r="G350" s="172"/>
    </row>
    <row r="351" spans="1:7" s="69" customFormat="1" ht="15" customHeight="1" x14ac:dyDescent="0.25">
      <c r="A351" s="170"/>
      <c r="B351" s="173">
        <v>98128</v>
      </c>
      <c r="C351" s="170"/>
      <c r="D351" s="170"/>
      <c r="E351" s="170"/>
      <c r="F351" s="172"/>
      <c r="G351" s="172"/>
    </row>
    <row r="352" spans="1:7" ht="24" customHeight="1" x14ac:dyDescent="0.25">
      <c r="A352" s="68"/>
      <c r="B352" s="68"/>
      <c r="C352" s="68"/>
      <c r="D352" s="68"/>
      <c r="E352" s="68"/>
      <c r="F352" s="94"/>
      <c r="G352" s="94"/>
    </row>
    <row r="353" spans="1:7" ht="52.5" customHeight="1" x14ac:dyDescent="0.25">
      <c r="A353" s="68"/>
      <c r="B353" s="254" t="str">
        <f>"Below is a current statement of your account.  The total amount due is " &amp; USDOLLAR(G362,2) &amp; " and is payable upon the indicated due date.  If your payment is in the mail, thank you and please disregard this notice."</f>
        <v>Below is a current statement of your account.  The total amount due is Fr. 684.08 and is payable upon the indicated due date.  If your payment is in the mail, thank you and please disregard this notice.</v>
      </c>
      <c r="C353" s="254"/>
      <c r="D353" s="254"/>
      <c r="E353" s="254"/>
      <c r="F353" s="254"/>
      <c r="G353" s="254"/>
    </row>
    <row r="354" spans="1:7" ht="54" customHeight="1" x14ac:dyDescent="0.25">
      <c r="A354" s="68"/>
      <c r="B354" s="254" t="s">
        <v>19</v>
      </c>
      <c r="C354" s="254"/>
      <c r="D354" s="254"/>
      <c r="E354" s="254"/>
      <c r="F354" s="254"/>
      <c r="G354" s="254"/>
    </row>
    <row r="355" spans="1:7" x14ac:dyDescent="0.25">
      <c r="A355" s="68"/>
      <c r="B355" s="174" t="s">
        <v>18</v>
      </c>
      <c r="C355" s="68"/>
      <c r="D355" s="68"/>
      <c r="E355" s="68"/>
      <c r="F355" s="94"/>
      <c r="G355" s="94"/>
    </row>
    <row r="356" spans="1:7" x14ac:dyDescent="0.25">
      <c r="A356" s="68"/>
      <c r="B356" s="174"/>
      <c r="C356" s="68" t="s">
        <v>17</v>
      </c>
      <c r="D356" s="68"/>
      <c r="E356" s="68"/>
      <c r="F356" s="94"/>
      <c r="G356" s="94"/>
    </row>
    <row r="357" spans="1:7" ht="24.75" customHeight="1" x14ac:dyDescent="0.25">
      <c r="A357" s="68"/>
      <c r="B357" s="68"/>
      <c r="C357" s="61" t="s">
        <v>16</v>
      </c>
      <c r="D357" s="68"/>
      <c r="E357" s="68"/>
      <c r="F357" s="94"/>
      <c r="G357" s="94"/>
    </row>
    <row r="358" spans="1:7" ht="15" customHeight="1" x14ac:dyDescent="0.25">
      <c r="A358" s="68"/>
      <c r="B358" s="175" t="s">
        <v>15</v>
      </c>
      <c r="C358" s="68"/>
      <c r="D358" s="68"/>
      <c r="E358" s="68"/>
      <c r="F358" s="94"/>
      <c r="G358" s="94"/>
    </row>
    <row r="359" spans="1:7" ht="15" customHeight="1" x14ac:dyDescent="0.25">
      <c r="A359" s="68"/>
      <c r="B359" s="87" t="s">
        <v>14</v>
      </c>
      <c r="C359" s="184" t="s">
        <v>13</v>
      </c>
      <c r="D359" s="184" t="s">
        <v>12</v>
      </c>
      <c r="E359" s="184" t="s">
        <v>11</v>
      </c>
      <c r="F359" s="184" t="s">
        <v>10</v>
      </c>
      <c r="G359" s="185" t="s">
        <v>9</v>
      </c>
    </row>
    <row r="360" spans="1:7" x14ac:dyDescent="0.25">
      <c r="A360" s="68"/>
      <c r="B360" s="176">
        <v>41388</v>
      </c>
      <c r="C360" s="177">
        <v>10483</v>
      </c>
      <c r="D360" s="177">
        <v>10483</v>
      </c>
      <c r="E360" s="178">
        <v>41418</v>
      </c>
      <c r="F360" s="179">
        <v>668.79999947547913</v>
      </c>
      <c r="G360" s="180">
        <v>15.28</v>
      </c>
    </row>
    <row r="361" spans="1:7" ht="15" x14ac:dyDescent="0.25">
      <c r="A361" s="181"/>
      <c r="B361" s="68"/>
      <c r="C361" s="68"/>
      <c r="D361" s="68"/>
      <c r="E361" s="68"/>
      <c r="F361" s="94"/>
      <c r="G361" s="94"/>
    </row>
    <row r="362" spans="1:7" x14ac:dyDescent="0.25">
      <c r="A362" s="68"/>
      <c r="B362" s="68"/>
      <c r="C362" s="68"/>
      <c r="D362" s="68"/>
      <c r="E362" s="182"/>
      <c r="F362" s="183" t="s">
        <v>8</v>
      </c>
      <c r="G362" s="179">
        <f>SUM(F360:F361)+SUM(G360:G361)</f>
        <v>684.0799994754791</v>
      </c>
    </row>
    <row r="363" spans="1:7" ht="15" customHeight="1" x14ac:dyDescent="0.25">
      <c r="A363" s="68"/>
      <c r="B363" s="175" t="s">
        <v>7</v>
      </c>
      <c r="C363" s="68"/>
      <c r="D363" s="68"/>
      <c r="E363" s="68"/>
      <c r="F363" s="94"/>
      <c r="G363" s="94"/>
    </row>
    <row r="364" spans="1:7" x14ac:dyDescent="0.25">
      <c r="A364" s="68"/>
      <c r="B364" s="61" t="s">
        <v>6</v>
      </c>
      <c r="C364" s="68"/>
      <c r="D364" s="68"/>
      <c r="E364" s="68"/>
      <c r="F364" s="94"/>
      <c r="G364" s="94"/>
    </row>
    <row r="365" spans="1:7" x14ac:dyDescent="0.25">
      <c r="A365" s="68"/>
      <c r="B365" s="61" t="s">
        <v>5</v>
      </c>
      <c r="C365" s="68"/>
      <c r="D365" s="68"/>
      <c r="E365" s="68"/>
      <c r="F365" s="94"/>
      <c r="G365" s="94"/>
    </row>
    <row r="366" spans="1:7" x14ac:dyDescent="0.25">
      <c r="A366" s="68"/>
      <c r="B366" s="61" t="s">
        <v>4</v>
      </c>
      <c r="C366" s="68"/>
      <c r="D366" s="68"/>
      <c r="E366" s="68"/>
      <c r="F366" s="94"/>
      <c r="G366" s="94"/>
    </row>
  </sheetData>
  <mergeCells count="36">
    <mergeCell ref="B113:G113"/>
    <mergeCell ref="B114:G114"/>
    <mergeCell ref="B52:G52"/>
    <mergeCell ref="B71:G71"/>
    <mergeCell ref="B72:G72"/>
    <mergeCell ref="B91:G91"/>
    <mergeCell ref="B92:G92"/>
    <mergeCell ref="B10:G10"/>
    <mergeCell ref="B11:G11"/>
    <mergeCell ref="B30:G30"/>
    <mergeCell ref="B31:G31"/>
    <mergeCell ref="B51:G51"/>
    <mergeCell ref="B173:G173"/>
    <mergeCell ref="B174:G174"/>
    <mergeCell ref="B193:G193"/>
    <mergeCell ref="B194:G194"/>
    <mergeCell ref="B133:G133"/>
    <mergeCell ref="B134:G134"/>
    <mergeCell ref="B153:G153"/>
    <mergeCell ref="B154:G154"/>
    <mergeCell ref="B253:G253"/>
    <mergeCell ref="B254:G254"/>
    <mergeCell ref="B273:G273"/>
    <mergeCell ref="B274:G274"/>
    <mergeCell ref="B213:G213"/>
    <mergeCell ref="B214:G214"/>
    <mergeCell ref="B233:G233"/>
    <mergeCell ref="B234:G234"/>
    <mergeCell ref="B333:G333"/>
    <mergeCell ref="B334:G334"/>
    <mergeCell ref="B353:G353"/>
    <mergeCell ref="B354:G354"/>
    <mergeCell ref="B293:G293"/>
    <mergeCell ref="B294:G294"/>
    <mergeCell ref="B313:G313"/>
    <mergeCell ref="B314:G314"/>
  </mergeCells>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rowBreaks count="17" manualBreakCount="17">
    <brk id="23" max="16383" man="1"/>
    <brk id="44" max="16383" man="1"/>
    <brk id="64" max="16383" man="1"/>
    <brk id="84" max="16383" man="1"/>
    <brk id="106" max="16383" man="1"/>
    <brk id="126" max="16383" man="1"/>
    <brk id="146" max="16383" man="1"/>
    <brk id="166" max="16383" man="1"/>
    <brk id="186" max="16383" man="1"/>
    <brk id="206" max="16383" man="1"/>
    <brk id="226" max="16383" man="1"/>
    <brk id="246" max="16383" man="1"/>
    <brk id="266" max="16383" man="1"/>
    <brk id="286" max="16383" man="1"/>
    <brk id="306" max="16383" man="1"/>
    <brk id="326" max="16383" man="1"/>
    <brk id="346" max="16383" man="1"/>
  </row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G180"/>
  <sheetViews>
    <sheetView workbookViewId="0"/>
  </sheetViews>
  <sheetFormatPr baseColWidth="10" defaultColWidth="11.5703125" defaultRowHeight="12.75" x14ac:dyDescent="0.25"/>
  <cols>
    <col min="1" max="1" width="4.42578125" style="56" customWidth="1"/>
    <col min="2" max="2" width="15" style="56" customWidth="1"/>
    <col min="3" max="3" width="3.85546875" style="56" customWidth="1"/>
    <col min="4" max="4" width="42" style="56" customWidth="1"/>
    <col min="5" max="5" width="2.28515625" style="56" customWidth="1"/>
    <col min="6" max="6" width="17.28515625" style="56" customWidth="1"/>
    <col min="7" max="7" width="4.42578125" style="56" customWidth="1"/>
    <col min="8" max="256" width="11.5703125" style="56"/>
    <col min="257" max="257" width="4.42578125" style="56" customWidth="1"/>
    <col min="258" max="258" width="15" style="56" customWidth="1"/>
    <col min="259" max="259" width="3.85546875" style="56" customWidth="1"/>
    <col min="260" max="260" width="42" style="56" customWidth="1"/>
    <col min="261" max="261" width="2.28515625" style="56" customWidth="1"/>
    <col min="262" max="262" width="17.28515625" style="56" customWidth="1"/>
    <col min="263" max="263" width="4.42578125" style="56" customWidth="1"/>
    <col min="264" max="512" width="11.5703125" style="56"/>
    <col min="513" max="513" width="4.42578125" style="56" customWidth="1"/>
    <col min="514" max="514" width="15" style="56" customWidth="1"/>
    <col min="515" max="515" width="3.85546875" style="56" customWidth="1"/>
    <col min="516" max="516" width="42" style="56" customWidth="1"/>
    <col min="517" max="517" width="2.28515625" style="56" customWidth="1"/>
    <col min="518" max="518" width="17.28515625" style="56" customWidth="1"/>
    <col min="519" max="519" width="4.42578125" style="56" customWidth="1"/>
    <col min="520" max="768" width="11.5703125" style="56"/>
    <col min="769" max="769" width="4.42578125" style="56" customWidth="1"/>
    <col min="770" max="770" width="15" style="56" customWidth="1"/>
    <col min="771" max="771" width="3.85546875" style="56" customWidth="1"/>
    <col min="772" max="772" width="42" style="56" customWidth="1"/>
    <col min="773" max="773" width="2.28515625" style="56" customWidth="1"/>
    <col min="774" max="774" width="17.28515625" style="56" customWidth="1"/>
    <col min="775" max="775" width="4.42578125" style="56" customWidth="1"/>
    <col min="776" max="1024" width="11.5703125" style="56"/>
    <col min="1025" max="1025" width="4.42578125" style="56" customWidth="1"/>
    <col min="1026" max="1026" width="15" style="56" customWidth="1"/>
    <col min="1027" max="1027" width="3.85546875" style="56" customWidth="1"/>
    <col min="1028" max="1028" width="42" style="56" customWidth="1"/>
    <col min="1029" max="1029" width="2.28515625" style="56" customWidth="1"/>
    <col min="1030" max="1030" width="17.28515625" style="56" customWidth="1"/>
    <col min="1031" max="1031" width="4.42578125" style="56" customWidth="1"/>
    <col min="1032" max="1280" width="11.5703125" style="56"/>
    <col min="1281" max="1281" width="4.42578125" style="56" customWidth="1"/>
    <col min="1282" max="1282" width="15" style="56" customWidth="1"/>
    <col min="1283" max="1283" width="3.85546875" style="56" customWidth="1"/>
    <col min="1284" max="1284" width="42" style="56" customWidth="1"/>
    <col min="1285" max="1285" width="2.28515625" style="56" customWidth="1"/>
    <col min="1286" max="1286" width="17.28515625" style="56" customWidth="1"/>
    <col min="1287" max="1287" width="4.42578125" style="56" customWidth="1"/>
    <col min="1288" max="1536" width="11.5703125" style="56"/>
    <col min="1537" max="1537" width="4.42578125" style="56" customWidth="1"/>
    <col min="1538" max="1538" width="15" style="56" customWidth="1"/>
    <col min="1539" max="1539" width="3.85546875" style="56" customWidth="1"/>
    <col min="1540" max="1540" width="42" style="56" customWidth="1"/>
    <col min="1541" max="1541" width="2.28515625" style="56" customWidth="1"/>
    <col min="1542" max="1542" width="17.28515625" style="56" customWidth="1"/>
    <col min="1543" max="1543" width="4.42578125" style="56" customWidth="1"/>
    <col min="1544" max="1792" width="11.5703125" style="56"/>
    <col min="1793" max="1793" width="4.42578125" style="56" customWidth="1"/>
    <col min="1794" max="1794" width="15" style="56" customWidth="1"/>
    <col min="1795" max="1795" width="3.85546875" style="56" customWidth="1"/>
    <col min="1796" max="1796" width="42" style="56" customWidth="1"/>
    <col min="1797" max="1797" width="2.28515625" style="56" customWidth="1"/>
    <col min="1798" max="1798" width="17.28515625" style="56" customWidth="1"/>
    <col min="1799" max="1799" width="4.42578125" style="56" customWidth="1"/>
    <col min="1800" max="2048" width="11.5703125" style="56"/>
    <col min="2049" max="2049" width="4.42578125" style="56" customWidth="1"/>
    <col min="2050" max="2050" width="15" style="56" customWidth="1"/>
    <col min="2051" max="2051" width="3.85546875" style="56" customWidth="1"/>
    <col min="2052" max="2052" width="42" style="56" customWidth="1"/>
    <col min="2053" max="2053" width="2.28515625" style="56" customWidth="1"/>
    <col min="2054" max="2054" width="17.28515625" style="56" customWidth="1"/>
    <col min="2055" max="2055" width="4.42578125" style="56" customWidth="1"/>
    <col min="2056" max="2304" width="11.5703125" style="56"/>
    <col min="2305" max="2305" width="4.42578125" style="56" customWidth="1"/>
    <col min="2306" max="2306" width="15" style="56" customWidth="1"/>
    <col min="2307" max="2307" width="3.85546875" style="56" customWidth="1"/>
    <col min="2308" max="2308" width="42" style="56" customWidth="1"/>
    <col min="2309" max="2309" width="2.28515625" style="56" customWidth="1"/>
    <col min="2310" max="2310" width="17.28515625" style="56" customWidth="1"/>
    <col min="2311" max="2311" width="4.42578125" style="56" customWidth="1"/>
    <col min="2312" max="2560" width="11.5703125" style="56"/>
    <col min="2561" max="2561" width="4.42578125" style="56" customWidth="1"/>
    <col min="2562" max="2562" width="15" style="56" customWidth="1"/>
    <col min="2563" max="2563" width="3.85546875" style="56" customWidth="1"/>
    <col min="2564" max="2564" width="42" style="56" customWidth="1"/>
    <col min="2565" max="2565" width="2.28515625" style="56" customWidth="1"/>
    <col min="2566" max="2566" width="17.28515625" style="56" customWidth="1"/>
    <col min="2567" max="2567" width="4.42578125" style="56" customWidth="1"/>
    <col min="2568" max="2816" width="11.5703125" style="56"/>
    <col min="2817" max="2817" width="4.42578125" style="56" customWidth="1"/>
    <col min="2818" max="2818" width="15" style="56" customWidth="1"/>
    <col min="2819" max="2819" width="3.85546875" style="56" customWidth="1"/>
    <col min="2820" max="2820" width="42" style="56" customWidth="1"/>
    <col min="2821" max="2821" width="2.28515625" style="56" customWidth="1"/>
    <col min="2822" max="2822" width="17.28515625" style="56" customWidth="1"/>
    <col min="2823" max="2823" width="4.42578125" style="56" customWidth="1"/>
    <col min="2824" max="3072" width="11.5703125" style="56"/>
    <col min="3073" max="3073" width="4.42578125" style="56" customWidth="1"/>
    <col min="3074" max="3074" width="15" style="56" customWidth="1"/>
    <col min="3075" max="3075" width="3.85546875" style="56" customWidth="1"/>
    <col min="3076" max="3076" width="42" style="56" customWidth="1"/>
    <col min="3077" max="3077" width="2.28515625" style="56" customWidth="1"/>
    <col min="3078" max="3078" width="17.28515625" style="56" customWidth="1"/>
    <col min="3079" max="3079" width="4.42578125" style="56" customWidth="1"/>
    <col min="3080" max="3328" width="11.5703125" style="56"/>
    <col min="3329" max="3329" width="4.42578125" style="56" customWidth="1"/>
    <col min="3330" max="3330" width="15" style="56" customWidth="1"/>
    <col min="3331" max="3331" width="3.85546875" style="56" customWidth="1"/>
    <col min="3332" max="3332" width="42" style="56" customWidth="1"/>
    <col min="3333" max="3333" width="2.28515625" style="56" customWidth="1"/>
    <col min="3334" max="3334" width="17.28515625" style="56" customWidth="1"/>
    <col min="3335" max="3335" width="4.42578125" style="56" customWidth="1"/>
    <col min="3336" max="3584" width="11.5703125" style="56"/>
    <col min="3585" max="3585" width="4.42578125" style="56" customWidth="1"/>
    <col min="3586" max="3586" width="15" style="56" customWidth="1"/>
    <col min="3587" max="3587" width="3.85546875" style="56" customWidth="1"/>
    <col min="3588" max="3588" width="42" style="56" customWidth="1"/>
    <col min="3589" max="3589" width="2.28515625" style="56" customWidth="1"/>
    <col min="3590" max="3590" width="17.28515625" style="56" customWidth="1"/>
    <col min="3591" max="3591" width="4.42578125" style="56" customWidth="1"/>
    <col min="3592" max="3840" width="11.5703125" style="56"/>
    <col min="3841" max="3841" width="4.42578125" style="56" customWidth="1"/>
    <col min="3842" max="3842" width="15" style="56" customWidth="1"/>
    <col min="3843" max="3843" width="3.85546875" style="56" customWidth="1"/>
    <col min="3844" max="3844" width="42" style="56" customWidth="1"/>
    <col min="3845" max="3845" width="2.28515625" style="56" customWidth="1"/>
    <col min="3846" max="3846" width="17.28515625" style="56" customWidth="1"/>
    <col min="3847" max="3847" width="4.42578125" style="56" customWidth="1"/>
    <col min="3848" max="4096" width="11.5703125" style="56"/>
    <col min="4097" max="4097" width="4.42578125" style="56" customWidth="1"/>
    <col min="4098" max="4098" width="15" style="56" customWidth="1"/>
    <col min="4099" max="4099" width="3.85546875" style="56" customWidth="1"/>
    <col min="4100" max="4100" width="42" style="56" customWidth="1"/>
    <col min="4101" max="4101" width="2.28515625" style="56" customWidth="1"/>
    <col min="4102" max="4102" width="17.28515625" style="56" customWidth="1"/>
    <col min="4103" max="4103" width="4.42578125" style="56" customWidth="1"/>
    <col min="4104" max="4352" width="11.5703125" style="56"/>
    <col min="4353" max="4353" width="4.42578125" style="56" customWidth="1"/>
    <col min="4354" max="4354" width="15" style="56" customWidth="1"/>
    <col min="4355" max="4355" width="3.85546875" style="56" customWidth="1"/>
    <col min="4356" max="4356" width="42" style="56" customWidth="1"/>
    <col min="4357" max="4357" width="2.28515625" style="56" customWidth="1"/>
    <col min="4358" max="4358" width="17.28515625" style="56" customWidth="1"/>
    <col min="4359" max="4359" width="4.42578125" style="56" customWidth="1"/>
    <col min="4360" max="4608" width="11.5703125" style="56"/>
    <col min="4609" max="4609" width="4.42578125" style="56" customWidth="1"/>
    <col min="4610" max="4610" width="15" style="56" customWidth="1"/>
    <col min="4611" max="4611" width="3.85546875" style="56" customWidth="1"/>
    <col min="4612" max="4612" width="42" style="56" customWidth="1"/>
    <col min="4613" max="4613" width="2.28515625" style="56" customWidth="1"/>
    <col min="4614" max="4614" width="17.28515625" style="56" customWidth="1"/>
    <col min="4615" max="4615" width="4.42578125" style="56" customWidth="1"/>
    <col min="4616" max="4864" width="11.5703125" style="56"/>
    <col min="4865" max="4865" width="4.42578125" style="56" customWidth="1"/>
    <col min="4866" max="4866" width="15" style="56" customWidth="1"/>
    <col min="4867" max="4867" width="3.85546875" style="56" customWidth="1"/>
    <col min="4868" max="4868" width="42" style="56" customWidth="1"/>
    <col min="4869" max="4869" width="2.28515625" style="56" customWidth="1"/>
    <col min="4870" max="4870" width="17.28515625" style="56" customWidth="1"/>
    <col min="4871" max="4871" width="4.42578125" style="56" customWidth="1"/>
    <col min="4872" max="5120" width="11.5703125" style="56"/>
    <col min="5121" max="5121" width="4.42578125" style="56" customWidth="1"/>
    <col min="5122" max="5122" width="15" style="56" customWidth="1"/>
    <col min="5123" max="5123" width="3.85546875" style="56" customWidth="1"/>
    <col min="5124" max="5124" width="42" style="56" customWidth="1"/>
    <col min="5125" max="5125" width="2.28515625" style="56" customWidth="1"/>
    <col min="5126" max="5126" width="17.28515625" style="56" customWidth="1"/>
    <col min="5127" max="5127" width="4.42578125" style="56" customWidth="1"/>
    <col min="5128" max="5376" width="11.5703125" style="56"/>
    <col min="5377" max="5377" width="4.42578125" style="56" customWidth="1"/>
    <col min="5378" max="5378" width="15" style="56" customWidth="1"/>
    <col min="5379" max="5379" width="3.85546875" style="56" customWidth="1"/>
    <col min="5380" max="5380" width="42" style="56" customWidth="1"/>
    <col min="5381" max="5381" width="2.28515625" style="56" customWidth="1"/>
    <col min="5382" max="5382" width="17.28515625" style="56" customWidth="1"/>
    <col min="5383" max="5383" width="4.42578125" style="56" customWidth="1"/>
    <col min="5384" max="5632" width="11.5703125" style="56"/>
    <col min="5633" max="5633" width="4.42578125" style="56" customWidth="1"/>
    <col min="5634" max="5634" width="15" style="56" customWidth="1"/>
    <col min="5635" max="5635" width="3.85546875" style="56" customWidth="1"/>
    <col min="5636" max="5636" width="42" style="56" customWidth="1"/>
    <col min="5637" max="5637" width="2.28515625" style="56" customWidth="1"/>
    <col min="5638" max="5638" width="17.28515625" style="56" customWidth="1"/>
    <col min="5639" max="5639" width="4.42578125" style="56" customWidth="1"/>
    <col min="5640" max="5888" width="11.5703125" style="56"/>
    <col min="5889" max="5889" width="4.42578125" style="56" customWidth="1"/>
    <col min="5890" max="5890" width="15" style="56" customWidth="1"/>
    <col min="5891" max="5891" width="3.85546875" style="56" customWidth="1"/>
    <col min="5892" max="5892" width="42" style="56" customWidth="1"/>
    <col min="5893" max="5893" width="2.28515625" style="56" customWidth="1"/>
    <col min="5894" max="5894" width="17.28515625" style="56" customWidth="1"/>
    <col min="5895" max="5895" width="4.42578125" style="56" customWidth="1"/>
    <col min="5896" max="6144" width="11.5703125" style="56"/>
    <col min="6145" max="6145" width="4.42578125" style="56" customWidth="1"/>
    <col min="6146" max="6146" width="15" style="56" customWidth="1"/>
    <col min="6147" max="6147" width="3.85546875" style="56" customWidth="1"/>
    <col min="6148" max="6148" width="42" style="56" customWidth="1"/>
    <col min="6149" max="6149" width="2.28515625" style="56" customWidth="1"/>
    <col min="6150" max="6150" width="17.28515625" style="56" customWidth="1"/>
    <col min="6151" max="6151" width="4.42578125" style="56" customWidth="1"/>
    <col min="6152" max="6400" width="11.5703125" style="56"/>
    <col min="6401" max="6401" width="4.42578125" style="56" customWidth="1"/>
    <col min="6402" max="6402" width="15" style="56" customWidth="1"/>
    <col min="6403" max="6403" width="3.85546875" style="56" customWidth="1"/>
    <col min="6404" max="6404" width="42" style="56" customWidth="1"/>
    <col min="6405" max="6405" width="2.28515625" style="56" customWidth="1"/>
    <col min="6406" max="6406" width="17.28515625" style="56" customWidth="1"/>
    <col min="6407" max="6407" width="4.42578125" style="56" customWidth="1"/>
    <col min="6408" max="6656" width="11.5703125" style="56"/>
    <col min="6657" max="6657" width="4.42578125" style="56" customWidth="1"/>
    <col min="6658" max="6658" width="15" style="56" customWidth="1"/>
    <col min="6659" max="6659" width="3.85546875" style="56" customWidth="1"/>
    <col min="6660" max="6660" width="42" style="56" customWidth="1"/>
    <col min="6661" max="6661" width="2.28515625" style="56" customWidth="1"/>
    <col min="6662" max="6662" width="17.28515625" style="56" customWidth="1"/>
    <col min="6663" max="6663" width="4.42578125" style="56" customWidth="1"/>
    <col min="6664" max="6912" width="11.5703125" style="56"/>
    <col min="6913" max="6913" width="4.42578125" style="56" customWidth="1"/>
    <col min="6914" max="6914" width="15" style="56" customWidth="1"/>
    <col min="6915" max="6915" width="3.85546875" style="56" customWidth="1"/>
    <col min="6916" max="6916" width="42" style="56" customWidth="1"/>
    <col min="6917" max="6917" width="2.28515625" style="56" customWidth="1"/>
    <col min="6918" max="6918" width="17.28515625" style="56" customWidth="1"/>
    <col min="6919" max="6919" width="4.42578125" style="56" customWidth="1"/>
    <col min="6920" max="7168" width="11.5703125" style="56"/>
    <col min="7169" max="7169" width="4.42578125" style="56" customWidth="1"/>
    <col min="7170" max="7170" width="15" style="56" customWidth="1"/>
    <col min="7171" max="7171" width="3.85546875" style="56" customWidth="1"/>
    <col min="7172" max="7172" width="42" style="56" customWidth="1"/>
    <col min="7173" max="7173" width="2.28515625" style="56" customWidth="1"/>
    <col min="7174" max="7174" width="17.28515625" style="56" customWidth="1"/>
    <col min="7175" max="7175" width="4.42578125" style="56" customWidth="1"/>
    <col min="7176" max="7424" width="11.5703125" style="56"/>
    <col min="7425" max="7425" width="4.42578125" style="56" customWidth="1"/>
    <col min="7426" max="7426" width="15" style="56" customWidth="1"/>
    <col min="7427" max="7427" width="3.85546875" style="56" customWidth="1"/>
    <col min="7428" max="7428" width="42" style="56" customWidth="1"/>
    <col min="7429" max="7429" width="2.28515625" style="56" customWidth="1"/>
    <col min="7430" max="7430" width="17.28515625" style="56" customWidth="1"/>
    <col min="7431" max="7431" width="4.42578125" style="56" customWidth="1"/>
    <col min="7432" max="7680" width="11.5703125" style="56"/>
    <col min="7681" max="7681" width="4.42578125" style="56" customWidth="1"/>
    <col min="7682" max="7682" width="15" style="56" customWidth="1"/>
    <col min="7683" max="7683" width="3.85546875" style="56" customWidth="1"/>
    <col min="7684" max="7684" width="42" style="56" customWidth="1"/>
    <col min="7685" max="7685" width="2.28515625" style="56" customWidth="1"/>
    <col min="7686" max="7686" width="17.28515625" style="56" customWidth="1"/>
    <col min="7687" max="7687" width="4.42578125" style="56" customWidth="1"/>
    <col min="7688" max="7936" width="11.5703125" style="56"/>
    <col min="7937" max="7937" width="4.42578125" style="56" customWidth="1"/>
    <col min="7938" max="7938" width="15" style="56" customWidth="1"/>
    <col min="7939" max="7939" width="3.85546875" style="56" customWidth="1"/>
    <col min="7940" max="7940" width="42" style="56" customWidth="1"/>
    <col min="7941" max="7941" width="2.28515625" style="56" customWidth="1"/>
    <col min="7942" max="7942" width="17.28515625" style="56" customWidth="1"/>
    <col min="7943" max="7943" width="4.42578125" style="56" customWidth="1"/>
    <col min="7944" max="8192" width="11.5703125" style="56"/>
    <col min="8193" max="8193" width="4.42578125" style="56" customWidth="1"/>
    <col min="8194" max="8194" width="15" style="56" customWidth="1"/>
    <col min="8195" max="8195" width="3.85546875" style="56" customWidth="1"/>
    <col min="8196" max="8196" width="42" style="56" customWidth="1"/>
    <col min="8197" max="8197" width="2.28515625" style="56" customWidth="1"/>
    <col min="8198" max="8198" width="17.28515625" style="56" customWidth="1"/>
    <col min="8199" max="8199" width="4.42578125" style="56" customWidth="1"/>
    <col min="8200" max="8448" width="11.5703125" style="56"/>
    <col min="8449" max="8449" width="4.42578125" style="56" customWidth="1"/>
    <col min="8450" max="8450" width="15" style="56" customWidth="1"/>
    <col min="8451" max="8451" width="3.85546875" style="56" customWidth="1"/>
    <col min="8452" max="8452" width="42" style="56" customWidth="1"/>
    <col min="8453" max="8453" width="2.28515625" style="56" customWidth="1"/>
    <col min="8454" max="8454" width="17.28515625" style="56" customWidth="1"/>
    <col min="8455" max="8455" width="4.42578125" style="56" customWidth="1"/>
    <col min="8456" max="8704" width="11.5703125" style="56"/>
    <col min="8705" max="8705" width="4.42578125" style="56" customWidth="1"/>
    <col min="8706" max="8706" width="15" style="56" customWidth="1"/>
    <col min="8707" max="8707" width="3.85546875" style="56" customWidth="1"/>
    <col min="8708" max="8708" width="42" style="56" customWidth="1"/>
    <col min="8709" max="8709" width="2.28515625" style="56" customWidth="1"/>
    <col min="8710" max="8710" width="17.28515625" style="56" customWidth="1"/>
    <col min="8711" max="8711" width="4.42578125" style="56" customWidth="1"/>
    <col min="8712" max="8960" width="11.5703125" style="56"/>
    <col min="8961" max="8961" width="4.42578125" style="56" customWidth="1"/>
    <col min="8962" max="8962" width="15" style="56" customWidth="1"/>
    <col min="8963" max="8963" width="3.85546875" style="56" customWidth="1"/>
    <col min="8964" max="8964" width="42" style="56" customWidth="1"/>
    <col min="8965" max="8965" width="2.28515625" style="56" customWidth="1"/>
    <col min="8966" max="8966" width="17.28515625" style="56" customWidth="1"/>
    <col min="8967" max="8967" width="4.42578125" style="56" customWidth="1"/>
    <col min="8968" max="9216" width="11.5703125" style="56"/>
    <col min="9217" max="9217" width="4.42578125" style="56" customWidth="1"/>
    <col min="9218" max="9218" width="15" style="56" customWidth="1"/>
    <col min="9219" max="9219" width="3.85546875" style="56" customWidth="1"/>
    <col min="9220" max="9220" width="42" style="56" customWidth="1"/>
    <col min="9221" max="9221" width="2.28515625" style="56" customWidth="1"/>
    <col min="9222" max="9222" width="17.28515625" style="56" customWidth="1"/>
    <col min="9223" max="9223" width="4.42578125" style="56" customWidth="1"/>
    <col min="9224" max="9472" width="11.5703125" style="56"/>
    <col min="9473" max="9473" width="4.42578125" style="56" customWidth="1"/>
    <col min="9474" max="9474" width="15" style="56" customWidth="1"/>
    <col min="9475" max="9475" width="3.85546875" style="56" customWidth="1"/>
    <col min="9476" max="9476" width="42" style="56" customWidth="1"/>
    <col min="9477" max="9477" width="2.28515625" style="56" customWidth="1"/>
    <col min="9478" max="9478" width="17.28515625" style="56" customWidth="1"/>
    <col min="9479" max="9479" width="4.42578125" style="56" customWidth="1"/>
    <col min="9480" max="9728" width="11.5703125" style="56"/>
    <col min="9729" max="9729" width="4.42578125" style="56" customWidth="1"/>
    <col min="9730" max="9730" width="15" style="56" customWidth="1"/>
    <col min="9731" max="9731" width="3.85546875" style="56" customWidth="1"/>
    <col min="9732" max="9732" width="42" style="56" customWidth="1"/>
    <col min="9733" max="9733" width="2.28515625" style="56" customWidth="1"/>
    <col min="9734" max="9734" width="17.28515625" style="56" customWidth="1"/>
    <col min="9735" max="9735" width="4.42578125" style="56" customWidth="1"/>
    <col min="9736" max="9984" width="11.5703125" style="56"/>
    <col min="9985" max="9985" width="4.42578125" style="56" customWidth="1"/>
    <col min="9986" max="9986" width="15" style="56" customWidth="1"/>
    <col min="9987" max="9987" width="3.85546875" style="56" customWidth="1"/>
    <col min="9988" max="9988" width="42" style="56" customWidth="1"/>
    <col min="9989" max="9989" width="2.28515625" style="56" customWidth="1"/>
    <col min="9990" max="9990" width="17.28515625" style="56" customWidth="1"/>
    <col min="9991" max="9991" width="4.42578125" style="56" customWidth="1"/>
    <col min="9992" max="10240" width="11.5703125" style="56"/>
    <col min="10241" max="10241" width="4.42578125" style="56" customWidth="1"/>
    <col min="10242" max="10242" width="15" style="56" customWidth="1"/>
    <col min="10243" max="10243" width="3.85546875" style="56" customWidth="1"/>
    <col min="10244" max="10244" width="42" style="56" customWidth="1"/>
    <col min="10245" max="10245" width="2.28515625" style="56" customWidth="1"/>
    <col min="10246" max="10246" width="17.28515625" style="56" customWidth="1"/>
    <col min="10247" max="10247" width="4.42578125" style="56" customWidth="1"/>
    <col min="10248" max="10496" width="11.5703125" style="56"/>
    <col min="10497" max="10497" width="4.42578125" style="56" customWidth="1"/>
    <col min="10498" max="10498" width="15" style="56" customWidth="1"/>
    <col min="10499" max="10499" width="3.85546875" style="56" customWidth="1"/>
    <col min="10500" max="10500" width="42" style="56" customWidth="1"/>
    <col min="10501" max="10501" width="2.28515625" style="56" customWidth="1"/>
    <col min="10502" max="10502" width="17.28515625" style="56" customWidth="1"/>
    <col min="10503" max="10503" width="4.42578125" style="56" customWidth="1"/>
    <col min="10504" max="10752" width="11.5703125" style="56"/>
    <col min="10753" max="10753" width="4.42578125" style="56" customWidth="1"/>
    <col min="10754" max="10754" width="15" style="56" customWidth="1"/>
    <col min="10755" max="10755" width="3.85546875" style="56" customWidth="1"/>
    <col min="10756" max="10756" width="42" style="56" customWidth="1"/>
    <col min="10757" max="10757" width="2.28515625" style="56" customWidth="1"/>
    <col min="10758" max="10758" width="17.28515625" style="56" customWidth="1"/>
    <col min="10759" max="10759" width="4.42578125" style="56" customWidth="1"/>
    <col min="10760" max="11008" width="11.5703125" style="56"/>
    <col min="11009" max="11009" width="4.42578125" style="56" customWidth="1"/>
    <col min="11010" max="11010" width="15" style="56" customWidth="1"/>
    <col min="11011" max="11011" width="3.85546875" style="56" customWidth="1"/>
    <col min="11012" max="11012" width="42" style="56" customWidth="1"/>
    <col min="11013" max="11013" width="2.28515625" style="56" customWidth="1"/>
    <col min="11014" max="11014" width="17.28515625" style="56" customWidth="1"/>
    <col min="11015" max="11015" width="4.42578125" style="56" customWidth="1"/>
    <col min="11016" max="11264" width="11.5703125" style="56"/>
    <col min="11265" max="11265" width="4.42578125" style="56" customWidth="1"/>
    <col min="11266" max="11266" width="15" style="56" customWidth="1"/>
    <col min="11267" max="11267" width="3.85546875" style="56" customWidth="1"/>
    <col min="11268" max="11268" width="42" style="56" customWidth="1"/>
    <col min="11269" max="11269" width="2.28515625" style="56" customWidth="1"/>
    <col min="11270" max="11270" width="17.28515625" style="56" customWidth="1"/>
    <col min="11271" max="11271" width="4.42578125" style="56" customWidth="1"/>
    <col min="11272" max="11520" width="11.5703125" style="56"/>
    <col min="11521" max="11521" width="4.42578125" style="56" customWidth="1"/>
    <col min="11522" max="11522" width="15" style="56" customWidth="1"/>
    <col min="11523" max="11523" width="3.85546875" style="56" customWidth="1"/>
    <col min="11524" max="11524" width="42" style="56" customWidth="1"/>
    <col min="11525" max="11525" width="2.28515625" style="56" customWidth="1"/>
    <col min="11526" max="11526" width="17.28515625" style="56" customWidth="1"/>
    <col min="11527" max="11527" width="4.42578125" style="56" customWidth="1"/>
    <col min="11528" max="11776" width="11.5703125" style="56"/>
    <col min="11777" max="11777" width="4.42578125" style="56" customWidth="1"/>
    <col min="11778" max="11778" width="15" style="56" customWidth="1"/>
    <col min="11779" max="11779" width="3.85546875" style="56" customWidth="1"/>
    <col min="11780" max="11780" width="42" style="56" customWidth="1"/>
    <col min="11781" max="11781" width="2.28515625" style="56" customWidth="1"/>
    <col min="11782" max="11782" width="17.28515625" style="56" customWidth="1"/>
    <col min="11783" max="11783" width="4.42578125" style="56" customWidth="1"/>
    <col min="11784" max="12032" width="11.5703125" style="56"/>
    <col min="12033" max="12033" width="4.42578125" style="56" customWidth="1"/>
    <col min="12034" max="12034" width="15" style="56" customWidth="1"/>
    <col min="12035" max="12035" width="3.85546875" style="56" customWidth="1"/>
    <col min="12036" max="12036" width="42" style="56" customWidth="1"/>
    <col min="12037" max="12037" width="2.28515625" style="56" customWidth="1"/>
    <col min="12038" max="12038" width="17.28515625" style="56" customWidth="1"/>
    <col min="12039" max="12039" width="4.42578125" style="56" customWidth="1"/>
    <col min="12040" max="12288" width="11.5703125" style="56"/>
    <col min="12289" max="12289" width="4.42578125" style="56" customWidth="1"/>
    <col min="12290" max="12290" width="15" style="56" customWidth="1"/>
    <col min="12291" max="12291" width="3.85546875" style="56" customWidth="1"/>
    <col min="12292" max="12292" width="42" style="56" customWidth="1"/>
    <col min="12293" max="12293" width="2.28515625" style="56" customWidth="1"/>
    <col min="12294" max="12294" width="17.28515625" style="56" customWidth="1"/>
    <col min="12295" max="12295" width="4.42578125" style="56" customWidth="1"/>
    <col min="12296" max="12544" width="11.5703125" style="56"/>
    <col min="12545" max="12545" width="4.42578125" style="56" customWidth="1"/>
    <col min="12546" max="12546" width="15" style="56" customWidth="1"/>
    <col min="12547" max="12547" width="3.85546875" style="56" customWidth="1"/>
    <col min="12548" max="12548" width="42" style="56" customWidth="1"/>
    <col min="12549" max="12549" width="2.28515625" style="56" customWidth="1"/>
    <col min="12550" max="12550" width="17.28515625" style="56" customWidth="1"/>
    <col min="12551" max="12551" width="4.42578125" style="56" customWidth="1"/>
    <col min="12552" max="12800" width="11.5703125" style="56"/>
    <col min="12801" max="12801" width="4.42578125" style="56" customWidth="1"/>
    <col min="12802" max="12802" width="15" style="56" customWidth="1"/>
    <col min="12803" max="12803" width="3.85546875" style="56" customWidth="1"/>
    <col min="12804" max="12804" width="42" style="56" customWidth="1"/>
    <col min="12805" max="12805" width="2.28515625" style="56" customWidth="1"/>
    <col min="12806" max="12806" width="17.28515625" style="56" customWidth="1"/>
    <col min="12807" max="12807" width="4.42578125" style="56" customWidth="1"/>
    <col min="12808" max="13056" width="11.5703125" style="56"/>
    <col min="13057" max="13057" width="4.42578125" style="56" customWidth="1"/>
    <col min="13058" max="13058" width="15" style="56" customWidth="1"/>
    <col min="13059" max="13059" width="3.85546875" style="56" customWidth="1"/>
    <col min="13060" max="13060" width="42" style="56" customWidth="1"/>
    <col min="13061" max="13061" width="2.28515625" style="56" customWidth="1"/>
    <col min="13062" max="13062" width="17.28515625" style="56" customWidth="1"/>
    <col min="13063" max="13063" width="4.42578125" style="56" customWidth="1"/>
    <col min="13064" max="13312" width="11.5703125" style="56"/>
    <col min="13313" max="13313" width="4.42578125" style="56" customWidth="1"/>
    <col min="13314" max="13314" width="15" style="56" customWidth="1"/>
    <col min="13315" max="13315" width="3.85546875" style="56" customWidth="1"/>
    <col min="13316" max="13316" width="42" style="56" customWidth="1"/>
    <col min="13317" max="13317" width="2.28515625" style="56" customWidth="1"/>
    <col min="13318" max="13318" width="17.28515625" style="56" customWidth="1"/>
    <col min="13319" max="13319" width="4.42578125" style="56" customWidth="1"/>
    <col min="13320" max="13568" width="11.5703125" style="56"/>
    <col min="13569" max="13569" width="4.42578125" style="56" customWidth="1"/>
    <col min="13570" max="13570" width="15" style="56" customWidth="1"/>
    <col min="13571" max="13571" width="3.85546875" style="56" customWidth="1"/>
    <col min="13572" max="13572" width="42" style="56" customWidth="1"/>
    <col min="13573" max="13573" width="2.28515625" style="56" customWidth="1"/>
    <col min="13574" max="13574" width="17.28515625" style="56" customWidth="1"/>
    <col min="13575" max="13575" width="4.42578125" style="56" customWidth="1"/>
    <col min="13576" max="13824" width="11.5703125" style="56"/>
    <col min="13825" max="13825" width="4.42578125" style="56" customWidth="1"/>
    <col min="13826" max="13826" width="15" style="56" customWidth="1"/>
    <col min="13827" max="13827" width="3.85546875" style="56" customWidth="1"/>
    <col min="13828" max="13828" width="42" style="56" customWidth="1"/>
    <col min="13829" max="13829" width="2.28515625" style="56" customWidth="1"/>
    <col min="13830" max="13830" width="17.28515625" style="56" customWidth="1"/>
    <col min="13831" max="13831" width="4.42578125" style="56" customWidth="1"/>
    <col min="13832" max="14080" width="11.5703125" style="56"/>
    <col min="14081" max="14081" width="4.42578125" style="56" customWidth="1"/>
    <col min="14082" max="14082" width="15" style="56" customWidth="1"/>
    <col min="14083" max="14083" width="3.85546875" style="56" customWidth="1"/>
    <col min="14084" max="14084" width="42" style="56" customWidth="1"/>
    <col min="14085" max="14085" width="2.28515625" style="56" customWidth="1"/>
    <col min="14086" max="14086" width="17.28515625" style="56" customWidth="1"/>
    <col min="14087" max="14087" width="4.42578125" style="56" customWidth="1"/>
    <col min="14088" max="14336" width="11.5703125" style="56"/>
    <col min="14337" max="14337" width="4.42578125" style="56" customWidth="1"/>
    <col min="14338" max="14338" width="15" style="56" customWidth="1"/>
    <col min="14339" max="14339" width="3.85546875" style="56" customWidth="1"/>
    <col min="14340" max="14340" width="42" style="56" customWidth="1"/>
    <col min="14341" max="14341" width="2.28515625" style="56" customWidth="1"/>
    <col min="14342" max="14342" width="17.28515625" style="56" customWidth="1"/>
    <col min="14343" max="14343" width="4.42578125" style="56" customWidth="1"/>
    <col min="14344" max="14592" width="11.5703125" style="56"/>
    <col min="14593" max="14593" width="4.42578125" style="56" customWidth="1"/>
    <col min="14594" max="14594" width="15" style="56" customWidth="1"/>
    <col min="14595" max="14595" width="3.85546875" style="56" customWidth="1"/>
    <col min="14596" max="14596" width="42" style="56" customWidth="1"/>
    <col min="14597" max="14597" width="2.28515625" style="56" customWidth="1"/>
    <col min="14598" max="14598" width="17.28515625" style="56" customWidth="1"/>
    <col min="14599" max="14599" width="4.42578125" style="56" customWidth="1"/>
    <col min="14600" max="14848" width="11.5703125" style="56"/>
    <col min="14849" max="14849" width="4.42578125" style="56" customWidth="1"/>
    <col min="14850" max="14850" width="15" style="56" customWidth="1"/>
    <col min="14851" max="14851" width="3.85546875" style="56" customWidth="1"/>
    <col min="14852" max="14852" width="42" style="56" customWidth="1"/>
    <col min="14853" max="14853" width="2.28515625" style="56" customWidth="1"/>
    <col min="14854" max="14854" width="17.28515625" style="56" customWidth="1"/>
    <col min="14855" max="14855" width="4.42578125" style="56" customWidth="1"/>
    <col min="14856" max="15104" width="11.5703125" style="56"/>
    <col min="15105" max="15105" width="4.42578125" style="56" customWidth="1"/>
    <col min="15106" max="15106" width="15" style="56" customWidth="1"/>
    <col min="15107" max="15107" width="3.85546875" style="56" customWidth="1"/>
    <col min="15108" max="15108" width="42" style="56" customWidth="1"/>
    <col min="15109" max="15109" width="2.28515625" style="56" customWidth="1"/>
    <col min="15110" max="15110" width="17.28515625" style="56" customWidth="1"/>
    <col min="15111" max="15111" width="4.42578125" style="56" customWidth="1"/>
    <col min="15112" max="15360" width="11.5703125" style="56"/>
    <col min="15361" max="15361" width="4.42578125" style="56" customWidth="1"/>
    <col min="15362" max="15362" width="15" style="56" customWidth="1"/>
    <col min="15363" max="15363" width="3.85546875" style="56" customWidth="1"/>
    <col min="15364" max="15364" width="42" style="56" customWidth="1"/>
    <col min="15365" max="15365" width="2.28515625" style="56" customWidth="1"/>
    <col min="15366" max="15366" width="17.28515625" style="56" customWidth="1"/>
    <col min="15367" max="15367" width="4.42578125" style="56" customWidth="1"/>
    <col min="15368" max="15616" width="11.5703125" style="56"/>
    <col min="15617" max="15617" width="4.42578125" style="56" customWidth="1"/>
    <col min="15618" max="15618" width="15" style="56" customWidth="1"/>
    <col min="15619" max="15619" width="3.85546875" style="56" customWidth="1"/>
    <col min="15620" max="15620" width="42" style="56" customWidth="1"/>
    <col min="15621" max="15621" width="2.28515625" style="56" customWidth="1"/>
    <col min="15622" max="15622" width="17.28515625" style="56" customWidth="1"/>
    <col min="15623" max="15623" width="4.42578125" style="56" customWidth="1"/>
    <col min="15624" max="15872" width="11.5703125" style="56"/>
    <col min="15873" max="15873" width="4.42578125" style="56" customWidth="1"/>
    <col min="15874" max="15874" width="15" style="56" customWidth="1"/>
    <col min="15875" max="15875" width="3.85546875" style="56" customWidth="1"/>
    <col min="15876" max="15876" width="42" style="56" customWidth="1"/>
    <col min="15877" max="15877" width="2.28515625" style="56" customWidth="1"/>
    <col min="15878" max="15878" width="17.28515625" style="56" customWidth="1"/>
    <col min="15879" max="15879" width="4.42578125" style="56" customWidth="1"/>
    <col min="15880" max="16128" width="11.5703125" style="56"/>
    <col min="16129" max="16129" width="4.42578125" style="56" customWidth="1"/>
    <col min="16130" max="16130" width="15" style="56" customWidth="1"/>
    <col min="16131" max="16131" width="3.85546875" style="56" customWidth="1"/>
    <col min="16132" max="16132" width="42" style="56" customWidth="1"/>
    <col min="16133" max="16133" width="2.28515625" style="56" customWidth="1"/>
    <col min="16134" max="16134" width="17.28515625" style="56" customWidth="1"/>
    <col min="16135" max="16135" width="4.42578125" style="56" customWidth="1"/>
    <col min="16136" max="16384" width="11.5703125" style="56"/>
  </cols>
  <sheetData>
    <row r="1" spans="1:7" ht="37.5" customHeight="1" thickBot="1" x14ac:dyDescent="0.3">
      <c r="A1" s="120" t="s">
        <v>588</v>
      </c>
      <c r="B1" s="120"/>
      <c r="C1" s="120"/>
      <c r="D1" s="122"/>
      <c r="E1" s="61"/>
      <c r="F1" s="68"/>
    </row>
    <row r="2" spans="1:7" ht="12.75" customHeight="1" x14ac:dyDescent="0.25">
      <c r="A2" s="68"/>
      <c r="B2" s="123"/>
      <c r="C2" s="123"/>
      <c r="D2" s="68"/>
      <c r="E2" s="68"/>
      <c r="F2" s="68"/>
    </row>
    <row r="3" spans="1:7" ht="12.75" customHeight="1" x14ac:dyDescent="0.25">
      <c r="A3" s="68"/>
      <c r="B3" s="123"/>
      <c r="C3" s="123"/>
      <c r="D3" s="181"/>
      <c r="E3" s="68"/>
      <c r="F3" s="68"/>
    </row>
    <row r="4" spans="1:7" ht="24.95" customHeight="1" x14ac:dyDescent="0.25">
      <c r="A4" s="68"/>
      <c r="B4" s="68"/>
      <c r="C4" s="68"/>
      <c r="D4" s="68"/>
      <c r="E4" s="68"/>
      <c r="F4" s="68"/>
    </row>
    <row r="5" spans="1:7" ht="15.95" customHeight="1" x14ac:dyDescent="0.25">
      <c r="A5" s="92"/>
      <c r="B5" s="92" t="s">
        <v>587</v>
      </c>
      <c r="C5" s="92"/>
      <c r="D5" s="92"/>
      <c r="E5" s="92"/>
      <c r="F5" s="92"/>
      <c r="G5" s="72"/>
    </row>
    <row r="6" spans="1:7" ht="6.75" customHeight="1" x14ac:dyDescent="0.25">
      <c r="A6" s="188"/>
      <c r="B6" s="188"/>
      <c r="C6" s="188"/>
      <c r="D6" s="188"/>
      <c r="E6" s="188"/>
      <c r="F6" s="188"/>
      <c r="G6" s="73"/>
    </row>
    <row r="7" spans="1:7" s="68" customFormat="1" x14ac:dyDescent="0.25">
      <c r="A7" s="189"/>
      <c r="B7" s="74" t="s">
        <v>558</v>
      </c>
      <c r="C7" s="196"/>
      <c r="D7" s="75" t="s">
        <v>122</v>
      </c>
      <c r="E7" s="188"/>
      <c r="F7" s="256"/>
      <c r="G7" s="73"/>
    </row>
    <row r="8" spans="1:7" ht="6.75" customHeight="1" x14ac:dyDescent="0.25">
      <c r="A8" s="188"/>
      <c r="B8" s="192"/>
      <c r="C8" s="188"/>
      <c r="D8" s="198"/>
      <c r="E8" s="188"/>
      <c r="F8" s="257"/>
      <c r="G8" s="73"/>
    </row>
    <row r="9" spans="1:7" ht="12.75" customHeight="1" x14ac:dyDescent="0.25">
      <c r="A9" s="190"/>
      <c r="B9" s="186" t="s">
        <v>557</v>
      </c>
      <c r="C9" s="193"/>
      <c r="D9" s="75" t="s">
        <v>586</v>
      </c>
      <c r="E9" s="190"/>
      <c r="F9" s="257"/>
      <c r="G9" s="76"/>
    </row>
    <row r="10" spans="1:7" ht="6.75" customHeight="1" x14ac:dyDescent="0.25">
      <c r="A10" s="188"/>
      <c r="B10" s="192"/>
      <c r="C10" s="188"/>
      <c r="D10" s="198"/>
      <c r="E10" s="188"/>
      <c r="F10" s="257"/>
      <c r="G10" s="73"/>
    </row>
    <row r="11" spans="1:7" ht="12.75" customHeight="1" x14ac:dyDescent="0.25">
      <c r="A11" s="190"/>
      <c r="B11" s="186" t="s">
        <v>555</v>
      </c>
      <c r="C11" s="193"/>
      <c r="D11" s="187">
        <v>20152</v>
      </c>
      <c r="E11" s="190"/>
      <c r="F11" s="257"/>
      <c r="G11" s="76"/>
    </row>
    <row r="12" spans="1:7" ht="6.75" customHeight="1" x14ac:dyDescent="0.25">
      <c r="A12" s="188"/>
      <c r="B12" s="192"/>
      <c r="C12" s="188"/>
      <c r="D12" s="198"/>
      <c r="E12" s="188"/>
      <c r="F12" s="257"/>
      <c r="G12" s="73"/>
    </row>
    <row r="13" spans="1:7" ht="12.75" customHeight="1" x14ac:dyDescent="0.25">
      <c r="A13" s="191"/>
      <c r="B13" s="186" t="s">
        <v>554</v>
      </c>
      <c r="C13" s="193"/>
      <c r="D13" s="187">
        <v>34259</v>
      </c>
      <c r="E13" s="190"/>
      <c r="F13" s="257"/>
      <c r="G13" s="76"/>
    </row>
    <row r="14" spans="1:7" ht="6.75" customHeight="1" x14ac:dyDescent="0.25">
      <c r="A14" s="188"/>
      <c r="B14" s="192"/>
      <c r="C14" s="188"/>
      <c r="D14" s="198"/>
      <c r="E14" s="188"/>
      <c r="F14" s="257"/>
      <c r="G14" s="73"/>
    </row>
    <row r="15" spans="1:7" s="68" customFormat="1" x14ac:dyDescent="0.25">
      <c r="A15" s="189"/>
      <c r="B15" s="74" t="s">
        <v>553</v>
      </c>
      <c r="C15" s="196"/>
      <c r="D15" s="75" t="s">
        <v>585</v>
      </c>
      <c r="E15" s="188"/>
      <c r="F15" s="257"/>
      <c r="G15" s="73"/>
    </row>
    <row r="16" spans="1:7" ht="6.75" customHeight="1" x14ac:dyDescent="0.25">
      <c r="A16" s="188"/>
      <c r="B16" s="192"/>
      <c r="C16" s="188"/>
      <c r="D16" s="198"/>
      <c r="E16" s="188"/>
      <c r="F16" s="257"/>
      <c r="G16" s="73"/>
    </row>
    <row r="17" spans="1:7" ht="12.75" customHeight="1" x14ac:dyDescent="0.25">
      <c r="A17" s="190"/>
      <c r="B17" s="186" t="s">
        <v>551</v>
      </c>
      <c r="C17" s="193"/>
      <c r="D17" s="75">
        <v>3453</v>
      </c>
      <c r="E17" s="190"/>
      <c r="F17" s="258"/>
      <c r="G17" s="76"/>
    </row>
    <row r="18" spans="1:7" ht="6.75" customHeight="1" x14ac:dyDescent="0.25">
      <c r="A18" s="188"/>
      <c r="B18" s="192"/>
      <c r="C18" s="188"/>
      <c r="D18" s="198"/>
      <c r="E18" s="188"/>
      <c r="F18" s="188"/>
      <c r="G18" s="73"/>
    </row>
    <row r="19" spans="1:7" ht="12.75" customHeight="1" x14ac:dyDescent="0.25">
      <c r="A19" s="190"/>
      <c r="B19" s="186" t="s">
        <v>550</v>
      </c>
      <c r="C19" s="193"/>
      <c r="D19" s="259" t="s">
        <v>584</v>
      </c>
      <c r="E19" s="190"/>
      <c r="F19" s="188"/>
      <c r="G19" s="76"/>
    </row>
    <row r="20" spans="1:7" ht="12.75" customHeight="1" x14ac:dyDescent="0.25">
      <c r="A20" s="190"/>
      <c r="B20" s="193"/>
      <c r="C20" s="193"/>
      <c r="D20" s="259"/>
      <c r="E20" s="190"/>
      <c r="F20" s="188"/>
      <c r="G20" s="76"/>
    </row>
    <row r="21" spans="1:7" ht="6.75" customHeight="1" x14ac:dyDescent="0.25">
      <c r="A21" s="188"/>
      <c r="B21" s="194"/>
      <c r="C21" s="197"/>
      <c r="D21" s="197"/>
      <c r="E21" s="197"/>
      <c r="F21" s="197"/>
      <c r="G21" s="73"/>
    </row>
    <row r="22" spans="1:7" ht="6.75" customHeight="1" x14ac:dyDescent="0.25">
      <c r="A22" s="188"/>
      <c r="B22" s="192"/>
      <c r="C22" s="188"/>
      <c r="D22" s="188"/>
      <c r="E22" s="188"/>
      <c r="F22" s="188"/>
      <c r="G22" s="73"/>
    </row>
    <row r="23" spans="1:7" ht="15" customHeight="1" x14ac:dyDescent="0.25">
      <c r="A23" s="191"/>
      <c r="B23" s="195" t="s">
        <v>548</v>
      </c>
      <c r="C23" s="191"/>
      <c r="D23" s="190"/>
      <c r="E23" s="190"/>
      <c r="F23" s="190"/>
      <c r="G23" s="76"/>
    </row>
    <row r="24" spans="1:7" s="68" customFormat="1" ht="66" customHeight="1" x14ac:dyDescent="0.25">
      <c r="A24" s="189"/>
      <c r="B24" s="260" t="s">
        <v>583</v>
      </c>
      <c r="C24" s="261"/>
      <c r="D24" s="261"/>
      <c r="E24" s="261"/>
      <c r="F24" s="262"/>
      <c r="G24" s="77"/>
    </row>
    <row r="25" spans="1:7" ht="6.75" customHeight="1" x14ac:dyDescent="0.25">
      <c r="A25" s="188"/>
      <c r="B25" s="188"/>
      <c r="C25" s="188"/>
      <c r="D25" s="188"/>
      <c r="E25" s="188"/>
      <c r="F25" s="188"/>
      <c r="G25" s="73"/>
    </row>
    <row r="26" spans="1:7" ht="14.25" customHeight="1" x14ac:dyDescent="0.25">
      <c r="A26" s="68"/>
      <c r="B26" s="68"/>
      <c r="C26" s="68"/>
      <c r="D26" s="68"/>
      <c r="E26" s="68"/>
      <c r="F26" s="68"/>
    </row>
    <row r="27" spans="1:7" ht="15.95" customHeight="1" x14ac:dyDescent="0.25">
      <c r="A27" s="92"/>
      <c r="B27" s="92" t="s">
        <v>582</v>
      </c>
      <c r="C27" s="92"/>
      <c r="D27" s="92"/>
      <c r="E27" s="92"/>
      <c r="F27" s="92"/>
      <c r="G27" s="72"/>
    </row>
    <row r="28" spans="1:7" ht="6.75" customHeight="1" x14ac:dyDescent="0.25">
      <c r="A28" s="188"/>
      <c r="B28" s="188"/>
      <c r="C28" s="188"/>
      <c r="D28" s="188"/>
      <c r="E28" s="188"/>
      <c r="F28" s="188"/>
      <c r="G28" s="73"/>
    </row>
    <row r="29" spans="1:7" s="68" customFormat="1" x14ac:dyDescent="0.25">
      <c r="A29" s="189"/>
      <c r="B29" s="74" t="s">
        <v>558</v>
      </c>
      <c r="C29" s="196"/>
      <c r="D29" s="75" t="s">
        <v>125</v>
      </c>
      <c r="E29" s="188"/>
      <c r="F29" s="256"/>
      <c r="G29" s="73"/>
    </row>
    <row r="30" spans="1:7" ht="6.75" customHeight="1" x14ac:dyDescent="0.25">
      <c r="A30" s="188"/>
      <c r="B30" s="192"/>
      <c r="C30" s="188"/>
      <c r="D30" s="198"/>
      <c r="E30" s="188"/>
      <c r="F30" s="257"/>
      <c r="G30" s="73"/>
    </row>
    <row r="31" spans="1:7" ht="12.75" customHeight="1" x14ac:dyDescent="0.25">
      <c r="A31" s="190"/>
      <c r="B31" s="186" t="s">
        <v>557</v>
      </c>
      <c r="C31" s="193"/>
      <c r="D31" s="75" t="s">
        <v>581</v>
      </c>
      <c r="E31" s="190"/>
      <c r="F31" s="257"/>
      <c r="G31" s="76"/>
    </row>
    <row r="32" spans="1:7" ht="6.75" customHeight="1" x14ac:dyDescent="0.25">
      <c r="A32" s="188"/>
      <c r="B32" s="192"/>
      <c r="C32" s="188"/>
      <c r="D32" s="198"/>
      <c r="E32" s="188"/>
      <c r="F32" s="257"/>
      <c r="G32" s="73"/>
    </row>
    <row r="33" spans="1:7" ht="12.75" customHeight="1" x14ac:dyDescent="0.25">
      <c r="A33" s="190"/>
      <c r="B33" s="186" t="s">
        <v>555</v>
      </c>
      <c r="C33" s="193"/>
      <c r="D33" s="187">
        <v>21194</v>
      </c>
      <c r="E33" s="190"/>
      <c r="F33" s="257"/>
      <c r="G33" s="76"/>
    </row>
    <row r="34" spans="1:7" ht="6.75" customHeight="1" x14ac:dyDescent="0.25">
      <c r="A34" s="188"/>
      <c r="B34" s="192"/>
      <c r="C34" s="188"/>
      <c r="D34" s="198"/>
      <c r="E34" s="188"/>
      <c r="F34" s="257"/>
      <c r="G34" s="73"/>
    </row>
    <row r="35" spans="1:7" ht="12.75" customHeight="1" x14ac:dyDescent="0.25">
      <c r="A35" s="191"/>
      <c r="B35" s="186" t="s">
        <v>554</v>
      </c>
      <c r="C35" s="193"/>
      <c r="D35" s="187">
        <v>34398</v>
      </c>
      <c r="E35" s="190"/>
      <c r="F35" s="257"/>
      <c r="G35" s="76"/>
    </row>
    <row r="36" spans="1:7" ht="6.75" customHeight="1" x14ac:dyDescent="0.25">
      <c r="A36" s="188"/>
      <c r="B36" s="192"/>
      <c r="C36" s="188"/>
      <c r="D36" s="198"/>
      <c r="E36" s="188"/>
      <c r="F36" s="257"/>
      <c r="G36" s="73"/>
    </row>
    <row r="37" spans="1:7" s="68" customFormat="1" x14ac:dyDescent="0.25">
      <c r="A37" s="189"/>
      <c r="B37" s="74" t="s">
        <v>553</v>
      </c>
      <c r="C37" s="196"/>
      <c r="D37" s="75" t="s">
        <v>580</v>
      </c>
      <c r="E37" s="188"/>
      <c r="F37" s="257"/>
      <c r="G37" s="73"/>
    </row>
    <row r="38" spans="1:7" ht="6.75" customHeight="1" x14ac:dyDescent="0.25">
      <c r="A38" s="188"/>
      <c r="B38" s="192"/>
      <c r="C38" s="188"/>
      <c r="D38" s="198"/>
      <c r="E38" s="188"/>
      <c r="F38" s="257"/>
      <c r="G38" s="73"/>
    </row>
    <row r="39" spans="1:7" ht="12.75" customHeight="1" x14ac:dyDescent="0.25">
      <c r="A39" s="190"/>
      <c r="B39" s="186" t="s">
        <v>551</v>
      </c>
      <c r="C39" s="193"/>
      <c r="D39" s="75">
        <v>2344</v>
      </c>
      <c r="E39" s="190"/>
      <c r="F39" s="258"/>
      <c r="G39" s="76"/>
    </row>
    <row r="40" spans="1:7" ht="6.75" customHeight="1" x14ac:dyDescent="0.25">
      <c r="A40" s="188"/>
      <c r="B40" s="192"/>
      <c r="C40" s="188"/>
      <c r="D40" s="198"/>
      <c r="E40" s="188"/>
      <c r="F40" s="188"/>
      <c r="G40" s="73"/>
    </row>
    <row r="41" spans="1:7" ht="12.75" customHeight="1" x14ac:dyDescent="0.25">
      <c r="A41" s="190"/>
      <c r="B41" s="186" t="s">
        <v>550</v>
      </c>
      <c r="C41" s="193"/>
      <c r="D41" s="259" t="s">
        <v>579</v>
      </c>
      <c r="E41" s="190"/>
      <c r="F41" s="188"/>
      <c r="G41" s="76"/>
    </row>
    <row r="42" spans="1:7" ht="12.75" customHeight="1" x14ac:dyDescent="0.25">
      <c r="A42" s="190"/>
      <c r="B42" s="193"/>
      <c r="C42" s="193"/>
      <c r="D42" s="259"/>
      <c r="E42" s="190"/>
      <c r="F42" s="188"/>
      <c r="G42" s="76"/>
    </row>
    <row r="43" spans="1:7" ht="6.75" customHeight="1" x14ac:dyDescent="0.25">
      <c r="A43" s="188"/>
      <c r="B43" s="194"/>
      <c r="C43" s="197"/>
      <c r="D43" s="197"/>
      <c r="E43" s="197"/>
      <c r="F43" s="197"/>
      <c r="G43" s="73"/>
    </row>
    <row r="44" spans="1:7" ht="6.75" customHeight="1" x14ac:dyDescent="0.25">
      <c r="A44" s="188"/>
      <c r="B44" s="192"/>
      <c r="C44" s="188"/>
      <c r="D44" s="188"/>
      <c r="E44" s="188"/>
      <c r="F44" s="188"/>
      <c r="G44" s="73"/>
    </row>
    <row r="45" spans="1:7" ht="15" customHeight="1" x14ac:dyDescent="0.25">
      <c r="A45" s="191"/>
      <c r="B45" s="195" t="s">
        <v>548</v>
      </c>
      <c r="C45" s="191"/>
      <c r="D45" s="190"/>
      <c r="E45" s="190"/>
      <c r="F45" s="190"/>
      <c r="G45" s="76"/>
    </row>
    <row r="46" spans="1:7" s="68" customFormat="1" ht="66" customHeight="1" x14ac:dyDescent="0.25">
      <c r="A46" s="189"/>
      <c r="B46" s="263" t="s">
        <v>917</v>
      </c>
      <c r="C46" s="261"/>
      <c r="D46" s="261"/>
      <c r="E46" s="261"/>
      <c r="F46" s="262"/>
      <c r="G46" s="77"/>
    </row>
    <row r="47" spans="1:7" ht="6.75" customHeight="1" x14ac:dyDescent="0.25">
      <c r="A47" s="188"/>
      <c r="B47" s="188"/>
      <c r="C47" s="188"/>
      <c r="D47" s="188"/>
      <c r="E47" s="188"/>
      <c r="F47" s="188"/>
      <c r="G47" s="73"/>
    </row>
    <row r="48" spans="1:7" ht="14.25" customHeight="1" x14ac:dyDescent="0.25">
      <c r="A48" s="68"/>
      <c r="B48" s="68"/>
      <c r="C48" s="68"/>
      <c r="D48" s="68"/>
      <c r="E48" s="68"/>
      <c r="F48" s="68"/>
    </row>
    <row r="49" spans="1:7" ht="15.95" customHeight="1" x14ac:dyDescent="0.25">
      <c r="A49" s="92"/>
      <c r="B49" s="92" t="s">
        <v>578</v>
      </c>
      <c r="C49" s="92"/>
      <c r="D49" s="92"/>
      <c r="E49" s="92"/>
      <c r="F49" s="92"/>
      <c r="G49" s="72"/>
    </row>
    <row r="50" spans="1:7" ht="6.75" customHeight="1" x14ac:dyDescent="0.25">
      <c r="A50" s="188"/>
      <c r="B50" s="188"/>
      <c r="C50" s="188"/>
      <c r="D50" s="188"/>
      <c r="E50" s="188"/>
      <c r="F50" s="188"/>
      <c r="G50" s="73"/>
    </row>
    <row r="51" spans="1:7" s="68" customFormat="1" x14ac:dyDescent="0.25">
      <c r="A51" s="189"/>
      <c r="B51" s="74" t="s">
        <v>558</v>
      </c>
      <c r="C51" s="196"/>
      <c r="D51" s="75" t="s">
        <v>119</v>
      </c>
      <c r="E51" s="188"/>
      <c r="F51" s="256"/>
      <c r="G51" s="73"/>
    </row>
    <row r="52" spans="1:7" ht="6.75" customHeight="1" x14ac:dyDescent="0.25">
      <c r="A52" s="188"/>
      <c r="B52" s="192"/>
      <c r="C52" s="188"/>
      <c r="D52" s="198"/>
      <c r="E52" s="188"/>
      <c r="F52" s="257"/>
      <c r="G52" s="73"/>
    </row>
    <row r="53" spans="1:7" ht="12.75" customHeight="1" x14ac:dyDescent="0.25">
      <c r="A53" s="190"/>
      <c r="B53" s="186" t="s">
        <v>557</v>
      </c>
      <c r="C53" s="193"/>
      <c r="D53" s="75" t="s">
        <v>556</v>
      </c>
      <c r="E53" s="190"/>
      <c r="F53" s="257"/>
      <c r="G53" s="76"/>
    </row>
    <row r="54" spans="1:7" ht="6.75" customHeight="1" x14ac:dyDescent="0.25">
      <c r="A54" s="188"/>
      <c r="B54" s="192"/>
      <c r="C54" s="188"/>
      <c r="D54" s="198"/>
      <c r="E54" s="188"/>
      <c r="F54" s="257"/>
      <c r="G54" s="73"/>
    </row>
    <row r="55" spans="1:7" ht="12.75" customHeight="1" x14ac:dyDescent="0.25">
      <c r="A55" s="190"/>
      <c r="B55" s="186" t="s">
        <v>555</v>
      </c>
      <c r="C55" s="193"/>
      <c r="D55" s="187">
        <v>24134</v>
      </c>
      <c r="E55" s="190"/>
      <c r="F55" s="257"/>
      <c r="G55" s="76"/>
    </row>
    <row r="56" spans="1:7" ht="6.75" customHeight="1" x14ac:dyDescent="0.25">
      <c r="A56" s="188"/>
      <c r="B56" s="192"/>
      <c r="C56" s="188"/>
      <c r="D56" s="198"/>
      <c r="E56" s="188"/>
      <c r="F56" s="257"/>
      <c r="G56" s="73"/>
    </row>
    <row r="57" spans="1:7" ht="12.75" customHeight="1" x14ac:dyDescent="0.25">
      <c r="A57" s="191"/>
      <c r="B57" s="186" t="s">
        <v>554</v>
      </c>
      <c r="C57" s="193"/>
      <c r="D57" s="187">
        <v>34653</v>
      </c>
      <c r="E57" s="190"/>
      <c r="F57" s="257"/>
      <c r="G57" s="76"/>
    </row>
    <row r="58" spans="1:7" ht="6.75" customHeight="1" x14ac:dyDescent="0.25">
      <c r="A58" s="188"/>
      <c r="B58" s="192"/>
      <c r="C58" s="188"/>
      <c r="D58" s="198"/>
      <c r="E58" s="188"/>
      <c r="F58" s="257"/>
      <c r="G58" s="73"/>
    </row>
    <row r="59" spans="1:7" s="68" customFormat="1" x14ac:dyDescent="0.25">
      <c r="A59" s="189"/>
      <c r="B59" s="74" t="s">
        <v>553</v>
      </c>
      <c r="C59" s="196"/>
      <c r="D59" s="75" t="s">
        <v>577</v>
      </c>
      <c r="E59" s="188"/>
      <c r="F59" s="257"/>
      <c r="G59" s="73"/>
    </row>
    <row r="60" spans="1:7" ht="6.75" customHeight="1" x14ac:dyDescent="0.25">
      <c r="A60" s="188"/>
      <c r="B60" s="192"/>
      <c r="C60" s="188"/>
      <c r="D60" s="198"/>
      <c r="E60" s="188"/>
      <c r="F60" s="257"/>
      <c r="G60" s="73"/>
    </row>
    <row r="61" spans="1:7" ht="12.75" customHeight="1" x14ac:dyDescent="0.25">
      <c r="A61" s="190"/>
      <c r="B61" s="186" t="s">
        <v>551</v>
      </c>
      <c r="C61" s="193"/>
      <c r="D61" s="75">
        <v>452</v>
      </c>
      <c r="E61" s="190"/>
      <c r="F61" s="258"/>
      <c r="G61" s="76"/>
    </row>
    <row r="62" spans="1:7" ht="6.75" customHeight="1" x14ac:dyDescent="0.25">
      <c r="A62" s="188"/>
      <c r="B62" s="192"/>
      <c r="C62" s="188"/>
      <c r="D62" s="198"/>
      <c r="E62" s="188"/>
      <c r="F62" s="188"/>
      <c r="G62" s="73"/>
    </row>
    <row r="63" spans="1:7" ht="12.75" customHeight="1" x14ac:dyDescent="0.25">
      <c r="A63" s="190"/>
      <c r="B63" s="186" t="s">
        <v>550</v>
      </c>
      <c r="C63" s="193"/>
      <c r="D63" s="259" t="s">
        <v>576</v>
      </c>
      <c r="E63" s="190"/>
      <c r="F63" s="188"/>
      <c r="G63" s="76"/>
    </row>
    <row r="64" spans="1:7" ht="12.75" customHeight="1" x14ac:dyDescent="0.25">
      <c r="A64" s="190"/>
      <c r="B64" s="193"/>
      <c r="C64" s="193"/>
      <c r="D64" s="259"/>
      <c r="E64" s="190"/>
      <c r="F64" s="188"/>
      <c r="G64" s="76"/>
    </row>
    <row r="65" spans="1:7" ht="6.75" customHeight="1" x14ac:dyDescent="0.25">
      <c r="A65" s="188"/>
      <c r="B65" s="194"/>
      <c r="C65" s="197"/>
      <c r="D65" s="197"/>
      <c r="E65" s="197"/>
      <c r="F65" s="197"/>
      <c r="G65" s="73"/>
    </row>
    <row r="66" spans="1:7" ht="6.75" customHeight="1" x14ac:dyDescent="0.25">
      <c r="A66" s="188"/>
      <c r="B66" s="192"/>
      <c r="C66" s="188"/>
      <c r="D66" s="188"/>
      <c r="E66" s="188"/>
      <c r="F66" s="188"/>
      <c r="G66" s="73"/>
    </row>
    <row r="67" spans="1:7" ht="15" customHeight="1" x14ac:dyDescent="0.25">
      <c r="A67" s="191"/>
      <c r="B67" s="195" t="s">
        <v>548</v>
      </c>
      <c r="C67" s="191"/>
      <c r="D67" s="190"/>
      <c r="E67" s="190"/>
      <c r="F67" s="190"/>
      <c r="G67" s="76"/>
    </row>
    <row r="68" spans="1:7" s="68" customFormat="1" ht="66" customHeight="1" x14ac:dyDescent="0.25">
      <c r="A68" s="189"/>
      <c r="B68" s="260" t="s">
        <v>575</v>
      </c>
      <c r="C68" s="261"/>
      <c r="D68" s="261"/>
      <c r="E68" s="261"/>
      <c r="F68" s="262"/>
      <c r="G68" s="77"/>
    </row>
    <row r="69" spans="1:7" ht="6.75" customHeight="1" x14ac:dyDescent="0.25">
      <c r="A69" s="188"/>
      <c r="B69" s="188"/>
      <c r="C69" s="188"/>
      <c r="D69" s="188"/>
      <c r="E69" s="188"/>
      <c r="F69" s="188"/>
      <c r="G69" s="73"/>
    </row>
    <row r="70" spans="1:7" ht="14.25" customHeight="1" x14ac:dyDescent="0.25">
      <c r="A70" s="68"/>
      <c r="B70" s="68"/>
      <c r="C70" s="68"/>
      <c r="D70" s="68"/>
      <c r="E70" s="68"/>
      <c r="F70" s="68"/>
    </row>
    <row r="71" spans="1:7" ht="15.95" customHeight="1" x14ac:dyDescent="0.25">
      <c r="A71" s="92"/>
      <c r="B71" s="92" t="s">
        <v>574</v>
      </c>
      <c r="C71" s="92"/>
      <c r="D71" s="92"/>
      <c r="E71" s="92"/>
      <c r="F71" s="92"/>
      <c r="G71" s="72"/>
    </row>
    <row r="72" spans="1:7" ht="6.75" customHeight="1" x14ac:dyDescent="0.25">
      <c r="A72" s="188"/>
      <c r="B72" s="188"/>
      <c r="C72" s="188"/>
      <c r="D72" s="188"/>
      <c r="E72" s="188"/>
      <c r="F72" s="188"/>
      <c r="G72" s="73"/>
    </row>
    <row r="73" spans="1:7" s="68" customFormat="1" x14ac:dyDescent="0.25">
      <c r="A73" s="189"/>
      <c r="B73" s="74" t="s">
        <v>558</v>
      </c>
      <c r="C73" s="196"/>
      <c r="D73" s="75" t="s">
        <v>106</v>
      </c>
      <c r="E73" s="188"/>
      <c r="F73" s="256"/>
      <c r="G73" s="73"/>
    </row>
    <row r="74" spans="1:7" ht="6.75" customHeight="1" x14ac:dyDescent="0.25">
      <c r="A74" s="188"/>
      <c r="B74" s="192"/>
      <c r="C74" s="188"/>
      <c r="D74" s="198"/>
      <c r="E74" s="188"/>
      <c r="F74" s="257"/>
      <c r="G74" s="73"/>
    </row>
    <row r="75" spans="1:7" ht="12.75" customHeight="1" x14ac:dyDescent="0.25">
      <c r="A75" s="190"/>
      <c r="B75" s="186" t="s">
        <v>557</v>
      </c>
      <c r="C75" s="193"/>
      <c r="D75" s="75" t="s">
        <v>573</v>
      </c>
      <c r="E75" s="190"/>
      <c r="F75" s="257"/>
      <c r="G75" s="76"/>
    </row>
    <row r="76" spans="1:7" ht="6.75" customHeight="1" x14ac:dyDescent="0.25">
      <c r="A76" s="188"/>
      <c r="B76" s="192"/>
      <c r="C76" s="188"/>
      <c r="D76" s="198"/>
      <c r="E76" s="188"/>
      <c r="F76" s="257"/>
      <c r="G76" s="73"/>
    </row>
    <row r="77" spans="1:7" ht="12.75" customHeight="1" x14ac:dyDescent="0.25">
      <c r="A77" s="190"/>
      <c r="B77" s="186" t="s">
        <v>555</v>
      </c>
      <c r="C77" s="193"/>
      <c r="D77" s="187">
        <v>19043</v>
      </c>
      <c r="E77" s="190"/>
      <c r="F77" s="257"/>
      <c r="G77" s="76"/>
    </row>
    <row r="78" spans="1:7" ht="6.75" customHeight="1" x14ac:dyDescent="0.25">
      <c r="A78" s="188"/>
      <c r="B78" s="192"/>
      <c r="C78" s="188"/>
      <c r="D78" s="198"/>
      <c r="E78" s="188"/>
      <c r="F78" s="257"/>
      <c r="G78" s="73"/>
    </row>
    <row r="79" spans="1:7" ht="12.75" customHeight="1" x14ac:dyDescent="0.25">
      <c r="A79" s="191"/>
      <c r="B79" s="186" t="s">
        <v>554</v>
      </c>
      <c r="C79" s="193"/>
      <c r="D79" s="187">
        <v>33830</v>
      </c>
      <c r="E79" s="190"/>
      <c r="F79" s="257"/>
      <c r="G79" s="76"/>
    </row>
    <row r="80" spans="1:7" ht="6.75" customHeight="1" x14ac:dyDescent="0.25">
      <c r="A80" s="188"/>
      <c r="B80" s="192"/>
      <c r="C80" s="188"/>
      <c r="D80" s="198"/>
      <c r="E80" s="188"/>
      <c r="F80" s="257"/>
      <c r="G80" s="73"/>
    </row>
    <row r="81" spans="1:7" s="68" customFormat="1" x14ac:dyDescent="0.25">
      <c r="A81" s="189"/>
      <c r="B81" s="74" t="s">
        <v>553</v>
      </c>
      <c r="C81" s="196"/>
      <c r="D81" s="208" t="s">
        <v>919</v>
      </c>
      <c r="E81" s="188"/>
      <c r="F81" s="257"/>
      <c r="G81" s="73"/>
    </row>
    <row r="82" spans="1:7" ht="6.75" customHeight="1" x14ac:dyDescent="0.25">
      <c r="A82" s="188"/>
      <c r="B82" s="192"/>
      <c r="C82" s="188"/>
      <c r="D82" s="198"/>
      <c r="E82" s="188"/>
      <c r="F82" s="257"/>
      <c r="G82" s="73"/>
    </row>
    <row r="83" spans="1:7" ht="12.75" customHeight="1" x14ac:dyDescent="0.25">
      <c r="A83" s="190"/>
      <c r="B83" s="186" t="s">
        <v>551</v>
      </c>
      <c r="C83" s="193"/>
      <c r="D83" s="75">
        <v>3457</v>
      </c>
      <c r="E83" s="190"/>
      <c r="F83" s="258"/>
      <c r="G83" s="76"/>
    </row>
    <row r="84" spans="1:7" ht="6.75" customHeight="1" x14ac:dyDescent="0.25">
      <c r="A84" s="188"/>
      <c r="B84" s="192"/>
      <c r="C84" s="188"/>
      <c r="D84" s="198"/>
      <c r="E84" s="188"/>
      <c r="F84" s="188"/>
      <c r="G84" s="73"/>
    </row>
    <row r="85" spans="1:7" ht="12.75" customHeight="1" x14ac:dyDescent="0.25">
      <c r="A85" s="190"/>
      <c r="B85" s="186" t="s">
        <v>550</v>
      </c>
      <c r="C85" s="193"/>
      <c r="D85" s="259" t="s">
        <v>572</v>
      </c>
      <c r="E85" s="190"/>
      <c r="F85" s="188"/>
      <c r="G85" s="76"/>
    </row>
    <row r="86" spans="1:7" ht="12.75" customHeight="1" x14ac:dyDescent="0.25">
      <c r="A86" s="190"/>
      <c r="B86" s="193"/>
      <c r="C86" s="193"/>
      <c r="D86" s="259"/>
      <c r="E86" s="190"/>
      <c r="F86" s="188"/>
      <c r="G86" s="76"/>
    </row>
    <row r="87" spans="1:7" ht="6.75" customHeight="1" x14ac:dyDescent="0.25">
      <c r="A87" s="188"/>
      <c r="B87" s="194"/>
      <c r="C87" s="197"/>
      <c r="D87" s="197"/>
      <c r="E87" s="197"/>
      <c r="F87" s="197"/>
      <c r="G87" s="73"/>
    </row>
    <row r="88" spans="1:7" ht="6.75" customHeight="1" x14ac:dyDescent="0.25">
      <c r="A88" s="188"/>
      <c r="B88" s="192"/>
      <c r="C88" s="188"/>
      <c r="D88" s="188"/>
      <c r="E88" s="188"/>
      <c r="F88" s="188"/>
      <c r="G88" s="73"/>
    </row>
    <row r="89" spans="1:7" ht="15" customHeight="1" x14ac:dyDescent="0.25">
      <c r="A89" s="191"/>
      <c r="B89" s="195" t="s">
        <v>548</v>
      </c>
      <c r="C89" s="191"/>
      <c r="D89" s="190"/>
      <c r="E89" s="190"/>
      <c r="F89" s="190"/>
      <c r="G89" s="76"/>
    </row>
    <row r="90" spans="1:7" s="68" customFormat="1" ht="66" customHeight="1" x14ac:dyDescent="0.25">
      <c r="A90" s="189"/>
      <c r="B90" s="263" t="s">
        <v>918</v>
      </c>
      <c r="C90" s="261"/>
      <c r="D90" s="261"/>
      <c r="E90" s="261"/>
      <c r="F90" s="262"/>
      <c r="G90" s="77"/>
    </row>
    <row r="91" spans="1:7" ht="6.75" customHeight="1" x14ac:dyDescent="0.25">
      <c r="A91" s="188"/>
      <c r="B91" s="188"/>
      <c r="C91" s="188"/>
      <c r="D91" s="188"/>
      <c r="E91" s="188"/>
      <c r="F91" s="188"/>
      <c r="G91" s="73"/>
    </row>
    <row r="92" spans="1:7" ht="14.25" customHeight="1" x14ac:dyDescent="0.25">
      <c r="A92" s="68"/>
      <c r="B92" s="68"/>
      <c r="C92" s="68"/>
      <c r="D92" s="68"/>
      <c r="E92" s="68"/>
      <c r="F92" s="68"/>
    </row>
    <row r="93" spans="1:7" ht="15.95" customHeight="1" x14ac:dyDescent="0.25">
      <c r="A93" s="92"/>
      <c r="B93" s="92" t="s">
        <v>571</v>
      </c>
      <c r="C93" s="92"/>
      <c r="D93" s="92"/>
      <c r="E93" s="92"/>
      <c r="F93" s="92"/>
      <c r="G93" s="72"/>
    </row>
    <row r="94" spans="1:7" ht="6.75" customHeight="1" x14ac:dyDescent="0.25">
      <c r="A94" s="188"/>
      <c r="B94" s="188"/>
      <c r="C94" s="188"/>
      <c r="D94" s="188"/>
      <c r="E94" s="188"/>
      <c r="F94" s="188"/>
      <c r="G94" s="73"/>
    </row>
    <row r="95" spans="1:7" s="68" customFormat="1" x14ac:dyDescent="0.25">
      <c r="A95" s="189"/>
      <c r="B95" s="74" t="s">
        <v>558</v>
      </c>
      <c r="C95" s="196"/>
      <c r="D95" s="75" t="s">
        <v>87</v>
      </c>
      <c r="E95" s="188"/>
      <c r="F95" s="256"/>
      <c r="G95" s="73"/>
    </row>
    <row r="96" spans="1:7" ht="6.75" customHeight="1" x14ac:dyDescent="0.25">
      <c r="A96" s="188"/>
      <c r="B96" s="192"/>
      <c r="C96" s="188"/>
      <c r="D96" s="198"/>
      <c r="E96" s="188"/>
      <c r="F96" s="257"/>
      <c r="G96" s="73"/>
    </row>
    <row r="97" spans="1:7" ht="12.75" customHeight="1" x14ac:dyDescent="0.25">
      <c r="A97" s="190"/>
      <c r="B97" s="186" t="s">
        <v>557</v>
      </c>
      <c r="C97" s="193"/>
      <c r="D97" s="75" t="s">
        <v>556</v>
      </c>
      <c r="E97" s="190"/>
      <c r="F97" s="257"/>
      <c r="G97" s="76"/>
    </row>
    <row r="98" spans="1:7" ht="6.75" customHeight="1" x14ac:dyDescent="0.25">
      <c r="A98" s="188"/>
      <c r="B98" s="192"/>
      <c r="C98" s="188"/>
      <c r="D98" s="198"/>
      <c r="E98" s="188"/>
      <c r="F98" s="257"/>
      <c r="G98" s="73"/>
    </row>
    <row r="99" spans="1:7" ht="12.75" customHeight="1" x14ac:dyDescent="0.25">
      <c r="A99" s="190"/>
      <c r="B99" s="186" t="s">
        <v>555</v>
      </c>
      <c r="C99" s="193"/>
      <c r="D99" s="187">
        <v>22065</v>
      </c>
      <c r="E99" s="190"/>
      <c r="F99" s="257"/>
      <c r="G99" s="76"/>
    </row>
    <row r="100" spans="1:7" ht="6.75" customHeight="1" x14ac:dyDescent="0.25">
      <c r="A100" s="188"/>
      <c r="B100" s="192"/>
      <c r="C100" s="188"/>
      <c r="D100" s="198"/>
      <c r="E100" s="188"/>
      <c r="F100" s="257"/>
      <c r="G100" s="73"/>
    </row>
    <row r="101" spans="1:7" ht="12.75" customHeight="1" x14ac:dyDescent="0.25">
      <c r="A101" s="191"/>
      <c r="B101" s="186" t="s">
        <v>554</v>
      </c>
      <c r="C101" s="193"/>
      <c r="D101" s="187">
        <v>34336</v>
      </c>
      <c r="E101" s="190"/>
      <c r="F101" s="257"/>
      <c r="G101" s="76"/>
    </row>
    <row r="102" spans="1:7" ht="6.75" customHeight="1" x14ac:dyDescent="0.25">
      <c r="A102" s="188"/>
      <c r="B102" s="192"/>
      <c r="C102" s="188"/>
      <c r="D102" s="198"/>
      <c r="E102" s="188"/>
      <c r="F102" s="257"/>
      <c r="G102" s="73"/>
    </row>
    <row r="103" spans="1:7" s="68" customFormat="1" x14ac:dyDescent="0.25">
      <c r="A103" s="189"/>
      <c r="B103" s="74" t="s">
        <v>553</v>
      </c>
      <c r="C103" s="196"/>
      <c r="D103" s="75" t="s">
        <v>570</v>
      </c>
      <c r="E103" s="188"/>
      <c r="F103" s="257"/>
      <c r="G103" s="73"/>
    </row>
    <row r="104" spans="1:7" ht="6.75" customHeight="1" x14ac:dyDescent="0.25">
      <c r="A104" s="188"/>
      <c r="B104" s="192"/>
      <c r="C104" s="188"/>
      <c r="D104" s="198"/>
      <c r="E104" s="188"/>
      <c r="F104" s="257"/>
      <c r="G104" s="73"/>
    </row>
    <row r="105" spans="1:7" ht="12.75" customHeight="1" x14ac:dyDescent="0.25">
      <c r="A105" s="190"/>
      <c r="B105" s="186" t="s">
        <v>551</v>
      </c>
      <c r="C105" s="193"/>
      <c r="D105" s="75">
        <v>465</v>
      </c>
      <c r="E105" s="190"/>
      <c r="F105" s="258"/>
      <c r="G105" s="76"/>
    </row>
    <row r="106" spans="1:7" ht="6.75" customHeight="1" x14ac:dyDescent="0.25">
      <c r="A106" s="188"/>
      <c r="B106" s="192"/>
      <c r="C106" s="188"/>
      <c r="D106" s="198"/>
      <c r="E106" s="188"/>
      <c r="F106" s="188"/>
      <c r="G106" s="73"/>
    </row>
    <row r="107" spans="1:7" ht="12.75" customHeight="1" x14ac:dyDescent="0.25">
      <c r="A107" s="190"/>
      <c r="B107" s="186" t="s">
        <v>550</v>
      </c>
      <c r="C107" s="193"/>
      <c r="D107" s="259" t="s">
        <v>569</v>
      </c>
      <c r="E107" s="190"/>
      <c r="F107" s="188"/>
      <c r="G107" s="76"/>
    </row>
    <row r="108" spans="1:7" ht="12.75" customHeight="1" x14ac:dyDescent="0.25">
      <c r="A108" s="190"/>
      <c r="B108" s="193"/>
      <c r="C108" s="193"/>
      <c r="D108" s="259"/>
      <c r="E108" s="190"/>
      <c r="F108" s="188"/>
      <c r="G108" s="76"/>
    </row>
    <row r="109" spans="1:7" ht="6.75" customHeight="1" x14ac:dyDescent="0.25">
      <c r="A109" s="188"/>
      <c r="B109" s="194"/>
      <c r="C109" s="197"/>
      <c r="D109" s="197"/>
      <c r="E109" s="197"/>
      <c r="F109" s="197"/>
      <c r="G109" s="73"/>
    </row>
    <row r="110" spans="1:7" ht="6.75" customHeight="1" x14ac:dyDescent="0.25">
      <c r="A110" s="188"/>
      <c r="B110" s="192"/>
      <c r="C110" s="188"/>
      <c r="D110" s="188"/>
      <c r="E110" s="188"/>
      <c r="F110" s="188"/>
      <c r="G110" s="73"/>
    </row>
    <row r="111" spans="1:7" ht="15" customHeight="1" x14ac:dyDescent="0.25">
      <c r="A111" s="191"/>
      <c r="B111" s="195" t="s">
        <v>548</v>
      </c>
      <c r="C111" s="191"/>
      <c r="D111" s="190"/>
      <c r="E111" s="190"/>
      <c r="F111" s="190"/>
      <c r="G111" s="76"/>
    </row>
    <row r="112" spans="1:7" s="68" customFormat="1" ht="66" customHeight="1" x14ac:dyDescent="0.25">
      <c r="A112" s="189"/>
      <c r="B112" s="260" t="s">
        <v>568</v>
      </c>
      <c r="C112" s="261"/>
      <c r="D112" s="261"/>
      <c r="E112" s="261"/>
      <c r="F112" s="262"/>
      <c r="G112" s="77"/>
    </row>
    <row r="113" spans="1:7" ht="6.75" customHeight="1" x14ac:dyDescent="0.25">
      <c r="A113" s="188"/>
      <c r="B113" s="188"/>
      <c r="C113" s="188"/>
      <c r="D113" s="188"/>
      <c r="E113" s="188"/>
      <c r="F113" s="188"/>
      <c r="G113" s="73"/>
    </row>
    <row r="114" spans="1:7" ht="14.25" customHeight="1" x14ac:dyDescent="0.25">
      <c r="A114" s="68"/>
      <c r="B114" s="68"/>
      <c r="C114" s="68"/>
      <c r="D114" s="68"/>
      <c r="E114" s="68"/>
      <c r="F114" s="68"/>
    </row>
    <row r="115" spans="1:7" ht="15.95" customHeight="1" x14ac:dyDescent="0.25">
      <c r="A115" s="92"/>
      <c r="B115" s="92" t="s">
        <v>567</v>
      </c>
      <c r="C115" s="92"/>
      <c r="D115" s="92"/>
      <c r="E115" s="92"/>
      <c r="F115" s="92"/>
      <c r="G115" s="72"/>
    </row>
    <row r="116" spans="1:7" ht="6.75" customHeight="1" x14ac:dyDescent="0.25">
      <c r="A116" s="188"/>
      <c r="B116" s="188"/>
      <c r="C116" s="188"/>
      <c r="D116" s="188"/>
      <c r="E116" s="188"/>
      <c r="F116" s="188"/>
      <c r="G116" s="73"/>
    </row>
    <row r="117" spans="1:7" s="68" customFormat="1" x14ac:dyDescent="0.25">
      <c r="A117" s="189"/>
      <c r="B117" s="74" t="s">
        <v>558</v>
      </c>
      <c r="C117" s="196"/>
      <c r="D117" s="75" t="s">
        <v>134</v>
      </c>
      <c r="E117" s="188"/>
      <c r="F117" s="256"/>
      <c r="G117" s="73"/>
    </row>
    <row r="118" spans="1:7" ht="6.75" customHeight="1" x14ac:dyDescent="0.25">
      <c r="A118" s="188"/>
      <c r="B118" s="192"/>
      <c r="C118" s="188"/>
      <c r="D118" s="198"/>
      <c r="E118" s="188"/>
      <c r="F118" s="257"/>
      <c r="G118" s="73"/>
    </row>
    <row r="119" spans="1:7" ht="12.75" customHeight="1" x14ac:dyDescent="0.25">
      <c r="A119" s="190"/>
      <c r="B119" s="186" t="s">
        <v>557</v>
      </c>
      <c r="C119" s="193"/>
      <c r="D119" s="75" t="s">
        <v>556</v>
      </c>
      <c r="E119" s="190"/>
      <c r="F119" s="257"/>
      <c r="G119" s="76"/>
    </row>
    <row r="120" spans="1:7" ht="6.75" customHeight="1" x14ac:dyDescent="0.25">
      <c r="A120" s="188"/>
      <c r="B120" s="192"/>
      <c r="C120" s="188"/>
      <c r="D120" s="198"/>
      <c r="E120" s="188"/>
      <c r="F120" s="257"/>
      <c r="G120" s="73"/>
    </row>
    <row r="121" spans="1:7" ht="12.75" customHeight="1" x14ac:dyDescent="0.25">
      <c r="A121" s="190"/>
      <c r="B121" s="186" t="s">
        <v>555</v>
      </c>
      <c r="C121" s="193"/>
      <c r="D121" s="187">
        <v>23253</v>
      </c>
      <c r="E121" s="190"/>
      <c r="F121" s="257"/>
      <c r="G121" s="76"/>
    </row>
    <row r="122" spans="1:7" ht="6.75" customHeight="1" x14ac:dyDescent="0.25">
      <c r="A122" s="188"/>
      <c r="B122" s="192"/>
      <c r="C122" s="188"/>
      <c r="D122" s="198"/>
      <c r="E122" s="188"/>
      <c r="F122" s="257"/>
      <c r="G122" s="73"/>
    </row>
    <row r="123" spans="1:7" ht="12.75" customHeight="1" x14ac:dyDescent="0.25">
      <c r="A123" s="191"/>
      <c r="B123" s="186" t="s">
        <v>554</v>
      </c>
      <c r="C123" s="193"/>
      <c r="D123" s="187">
        <v>33695</v>
      </c>
      <c r="E123" s="190"/>
      <c r="F123" s="257"/>
      <c r="G123" s="76"/>
    </row>
    <row r="124" spans="1:7" ht="6.75" customHeight="1" x14ac:dyDescent="0.25">
      <c r="A124" s="188"/>
      <c r="B124" s="192"/>
      <c r="C124" s="188"/>
      <c r="D124" s="198"/>
      <c r="E124" s="188"/>
      <c r="F124" s="257"/>
      <c r="G124" s="73"/>
    </row>
    <row r="125" spans="1:7" s="68" customFormat="1" x14ac:dyDescent="0.25">
      <c r="A125" s="189"/>
      <c r="B125" s="74" t="s">
        <v>553</v>
      </c>
      <c r="C125" s="196"/>
      <c r="D125" s="75" t="s">
        <v>566</v>
      </c>
      <c r="E125" s="188"/>
      <c r="F125" s="257"/>
      <c r="G125" s="73"/>
    </row>
    <row r="126" spans="1:7" ht="6.75" customHeight="1" x14ac:dyDescent="0.25">
      <c r="A126" s="188"/>
      <c r="B126" s="192"/>
      <c r="C126" s="188"/>
      <c r="D126" s="198"/>
      <c r="E126" s="188"/>
      <c r="F126" s="257"/>
      <c r="G126" s="73"/>
    </row>
    <row r="127" spans="1:7" ht="12.75" customHeight="1" x14ac:dyDescent="0.25">
      <c r="A127" s="190"/>
      <c r="B127" s="186" t="s">
        <v>551</v>
      </c>
      <c r="C127" s="193"/>
      <c r="D127" s="75">
        <v>3355</v>
      </c>
      <c r="E127" s="190"/>
      <c r="F127" s="258"/>
      <c r="G127" s="76"/>
    </row>
    <row r="128" spans="1:7" ht="6.75" customHeight="1" x14ac:dyDescent="0.25">
      <c r="A128" s="188"/>
      <c r="B128" s="192"/>
      <c r="C128" s="188"/>
      <c r="D128" s="198"/>
      <c r="E128" s="188"/>
      <c r="F128" s="188"/>
      <c r="G128" s="73"/>
    </row>
    <row r="129" spans="1:7" ht="12.75" customHeight="1" x14ac:dyDescent="0.25">
      <c r="A129" s="190"/>
      <c r="B129" s="186" t="s">
        <v>550</v>
      </c>
      <c r="C129" s="193"/>
      <c r="D129" s="259" t="s">
        <v>565</v>
      </c>
      <c r="E129" s="190"/>
      <c r="F129" s="188"/>
      <c r="G129" s="76"/>
    </row>
    <row r="130" spans="1:7" ht="12.75" customHeight="1" x14ac:dyDescent="0.25">
      <c r="A130" s="190"/>
      <c r="B130" s="193"/>
      <c r="C130" s="193"/>
      <c r="D130" s="259"/>
      <c r="E130" s="190"/>
      <c r="F130" s="188"/>
      <c r="G130" s="76"/>
    </row>
    <row r="131" spans="1:7" ht="6.75" customHeight="1" x14ac:dyDescent="0.25">
      <c r="A131" s="188"/>
      <c r="B131" s="194"/>
      <c r="C131" s="197"/>
      <c r="D131" s="197"/>
      <c r="E131" s="197"/>
      <c r="F131" s="197"/>
      <c r="G131" s="73"/>
    </row>
    <row r="132" spans="1:7" ht="6.75" customHeight="1" x14ac:dyDescent="0.25">
      <c r="A132" s="188"/>
      <c r="B132" s="192"/>
      <c r="C132" s="188"/>
      <c r="D132" s="188"/>
      <c r="E132" s="188"/>
      <c r="F132" s="188"/>
      <c r="G132" s="73"/>
    </row>
    <row r="133" spans="1:7" ht="15" customHeight="1" x14ac:dyDescent="0.25">
      <c r="A133" s="191"/>
      <c r="B133" s="195" t="s">
        <v>548</v>
      </c>
      <c r="C133" s="191"/>
      <c r="D133" s="190"/>
      <c r="E133" s="190"/>
      <c r="F133" s="190"/>
      <c r="G133" s="76"/>
    </row>
    <row r="134" spans="1:7" s="68" customFormat="1" ht="66" customHeight="1" x14ac:dyDescent="0.25">
      <c r="A134" s="189"/>
      <c r="B134" s="260" t="s">
        <v>564</v>
      </c>
      <c r="C134" s="261"/>
      <c r="D134" s="261"/>
      <c r="E134" s="261"/>
      <c r="F134" s="262"/>
      <c r="G134" s="77"/>
    </row>
    <row r="135" spans="1:7" ht="6.75" customHeight="1" x14ac:dyDescent="0.25">
      <c r="A135" s="188"/>
      <c r="B135" s="188"/>
      <c r="C135" s="188"/>
      <c r="D135" s="188"/>
      <c r="E135" s="188"/>
      <c r="F135" s="188"/>
      <c r="G135" s="73"/>
    </row>
    <row r="136" spans="1:7" ht="14.25" customHeight="1" x14ac:dyDescent="0.25">
      <c r="A136" s="68"/>
      <c r="B136" s="68"/>
      <c r="C136" s="68"/>
      <c r="D136" s="68"/>
      <c r="E136" s="68"/>
      <c r="F136" s="68"/>
    </row>
    <row r="137" spans="1:7" ht="15.95" customHeight="1" x14ac:dyDescent="0.25">
      <c r="A137" s="92"/>
      <c r="B137" s="92" t="s">
        <v>563</v>
      </c>
      <c r="C137" s="92"/>
      <c r="D137" s="92"/>
      <c r="E137" s="92"/>
      <c r="F137" s="92"/>
      <c r="G137" s="72"/>
    </row>
    <row r="138" spans="1:7" ht="6.75" customHeight="1" x14ac:dyDescent="0.25">
      <c r="A138" s="188"/>
      <c r="B138" s="188"/>
      <c r="C138" s="188"/>
      <c r="D138" s="188"/>
      <c r="E138" s="188"/>
      <c r="F138" s="188"/>
      <c r="G138" s="73"/>
    </row>
    <row r="139" spans="1:7" s="68" customFormat="1" x14ac:dyDescent="0.25">
      <c r="A139" s="189"/>
      <c r="B139" s="74" t="s">
        <v>558</v>
      </c>
      <c r="C139" s="196"/>
      <c r="D139" s="75" t="s">
        <v>157</v>
      </c>
      <c r="E139" s="188"/>
      <c r="F139" s="256"/>
      <c r="G139" s="73"/>
    </row>
    <row r="140" spans="1:7" ht="6.75" customHeight="1" x14ac:dyDescent="0.25">
      <c r="A140" s="188"/>
      <c r="B140" s="192"/>
      <c r="C140" s="188"/>
      <c r="D140" s="198"/>
      <c r="E140" s="188"/>
      <c r="F140" s="257"/>
      <c r="G140" s="73"/>
    </row>
    <row r="141" spans="1:7" ht="12.75" customHeight="1" x14ac:dyDescent="0.25">
      <c r="A141" s="190"/>
      <c r="B141" s="186" t="s">
        <v>557</v>
      </c>
      <c r="C141" s="193"/>
      <c r="D141" s="75" t="s">
        <v>556</v>
      </c>
      <c r="E141" s="190"/>
      <c r="F141" s="257"/>
      <c r="G141" s="76"/>
    </row>
    <row r="142" spans="1:7" ht="6.75" customHeight="1" x14ac:dyDescent="0.25">
      <c r="A142" s="188"/>
      <c r="B142" s="192"/>
      <c r="C142" s="188"/>
      <c r="D142" s="198"/>
      <c r="E142" s="188"/>
      <c r="F142" s="257"/>
      <c r="G142" s="73"/>
    </row>
    <row r="143" spans="1:7" ht="12.75" customHeight="1" x14ac:dyDescent="0.25">
      <c r="A143" s="190"/>
      <c r="B143" s="186" t="s">
        <v>555</v>
      </c>
      <c r="C143" s="193"/>
      <c r="D143" s="187">
        <v>13777</v>
      </c>
      <c r="E143" s="190"/>
      <c r="F143" s="257"/>
      <c r="G143" s="76"/>
    </row>
    <row r="144" spans="1:7" ht="6.75" customHeight="1" x14ac:dyDescent="0.25">
      <c r="A144" s="188"/>
      <c r="B144" s="192"/>
      <c r="C144" s="188"/>
      <c r="D144" s="198"/>
      <c r="E144" s="188"/>
      <c r="F144" s="257"/>
      <c r="G144" s="73"/>
    </row>
    <row r="145" spans="1:7" ht="12.75" customHeight="1" x14ac:dyDescent="0.25">
      <c r="A145" s="191"/>
      <c r="B145" s="186" t="s">
        <v>554</v>
      </c>
      <c r="C145" s="193"/>
      <c r="D145" s="187">
        <v>34092</v>
      </c>
      <c r="E145" s="190"/>
      <c r="F145" s="257"/>
      <c r="G145" s="76"/>
    </row>
    <row r="146" spans="1:7" ht="6.75" customHeight="1" x14ac:dyDescent="0.25">
      <c r="A146" s="188"/>
      <c r="B146" s="192"/>
      <c r="C146" s="188"/>
      <c r="D146" s="198"/>
      <c r="E146" s="188"/>
      <c r="F146" s="257"/>
      <c r="G146" s="73"/>
    </row>
    <row r="147" spans="1:7" s="68" customFormat="1" x14ac:dyDescent="0.25">
      <c r="A147" s="189"/>
      <c r="B147" s="74" t="s">
        <v>553</v>
      </c>
      <c r="C147" s="196"/>
      <c r="D147" s="75" t="s">
        <v>562</v>
      </c>
      <c r="E147" s="188"/>
      <c r="F147" s="257"/>
      <c r="G147" s="73"/>
    </row>
    <row r="148" spans="1:7" ht="6.75" customHeight="1" x14ac:dyDescent="0.25">
      <c r="A148" s="188"/>
      <c r="B148" s="192"/>
      <c r="C148" s="188"/>
      <c r="D148" s="198"/>
      <c r="E148" s="188"/>
      <c r="F148" s="257"/>
      <c r="G148" s="73"/>
    </row>
    <row r="149" spans="1:7" ht="12.75" customHeight="1" x14ac:dyDescent="0.25">
      <c r="A149" s="190"/>
      <c r="B149" s="186" t="s">
        <v>551</v>
      </c>
      <c r="C149" s="193"/>
      <c r="D149" s="75">
        <v>5176</v>
      </c>
      <c r="E149" s="190"/>
      <c r="F149" s="258"/>
      <c r="G149" s="76"/>
    </row>
    <row r="150" spans="1:7" ht="6.75" customHeight="1" x14ac:dyDescent="0.25">
      <c r="A150" s="188"/>
      <c r="B150" s="192"/>
      <c r="C150" s="188"/>
      <c r="D150" s="198"/>
      <c r="E150" s="188"/>
      <c r="F150" s="188"/>
      <c r="G150" s="73"/>
    </row>
    <row r="151" spans="1:7" ht="12.75" customHeight="1" x14ac:dyDescent="0.25">
      <c r="A151" s="190"/>
      <c r="B151" s="186" t="s">
        <v>550</v>
      </c>
      <c r="C151" s="193"/>
      <c r="D151" s="259" t="s">
        <v>561</v>
      </c>
      <c r="E151" s="190"/>
      <c r="F151" s="188"/>
      <c r="G151" s="76"/>
    </row>
    <row r="152" spans="1:7" ht="12.75" customHeight="1" x14ac:dyDescent="0.25">
      <c r="A152" s="190"/>
      <c r="B152" s="193"/>
      <c r="C152" s="193"/>
      <c r="D152" s="259"/>
      <c r="E152" s="190"/>
      <c r="F152" s="188"/>
      <c r="G152" s="76"/>
    </row>
    <row r="153" spans="1:7" ht="6.75" customHeight="1" x14ac:dyDescent="0.25">
      <c r="A153" s="188"/>
      <c r="B153" s="194"/>
      <c r="C153" s="197"/>
      <c r="D153" s="197"/>
      <c r="E153" s="197"/>
      <c r="F153" s="197"/>
      <c r="G153" s="73"/>
    </row>
    <row r="154" spans="1:7" ht="6.75" customHeight="1" x14ac:dyDescent="0.25">
      <c r="A154" s="188"/>
      <c r="B154" s="192"/>
      <c r="C154" s="188"/>
      <c r="D154" s="188"/>
      <c r="E154" s="188"/>
      <c r="F154" s="188"/>
      <c r="G154" s="73"/>
    </row>
    <row r="155" spans="1:7" ht="15" customHeight="1" x14ac:dyDescent="0.25">
      <c r="A155" s="191"/>
      <c r="B155" s="195" t="s">
        <v>548</v>
      </c>
      <c r="C155" s="191"/>
      <c r="D155" s="190"/>
      <c r="E155" s="190"/>
      <c r="F155" s="190"/>
      <c r="G155" s="76"/>
    </row>
    <row r="156" spans="1:7" s="68" customFormat="1" ht="66" customHeight="1" x14ac:dyDescent="0.25">
      <c r="A156" s="189"/>
      <c r="B156" s="260" t="s">
        <v>560</v>
      </c>
      <c r="C156" s="261"/>
      <c r="D156" s="261"/>
      <c r="E156" s="261"/>
      <c r="F156" s="262"/>
      <c r="G156" s="77"/>
    </row>
    <row r="157" spans="1:7" ht="6.75" customHeight="1" x14ac:dyDescent="0.25">
      <c r="A157" s="188"/>
      <c r="B157" s="188"/>
      <c r="C157" s="188"/>
      <c r="D157" s="188"/>
      <c r="E157" s="188"/>
      <c r="F157" s="188"/>
      <c r="G157" s="73"/>
    </row>
    <row r="158" spans="1:7" ht="14.25" customHeight="1" x14ac:dyDescent="0.25">
      <c r="A158" s="68"/>
      <c r="B158" s="68"/>
      <c r="C158" s="68"/>
      <c r="D158" s="68"/>
      <c r="E158" s="68"/>
      <c r="F158" s="68"/>
    </row>
    <row r="159" spans="1:7" ht="15.95" customHeight="1" x14ac:dyDescent="0.25">
      <c r="A159" s="92"/>
      <c r="B159" s="92" t="s">
        <v>559</v>
      </c>
      <c r="C159" s="92"/>
      <c r="D159" s="92"/>
      <c r="E159" s="92"/>
      <c r="F159" s="92"/>
      <c r="G159" s="72"/>
    </row>
    <row r="160" spans="1:7" ht="6.75" customHeight="1" x14ac:dyDescent="0.25">
      <c r="A160" s="188"/>
      <c r="B160" s="188"/>
      <c r="C160" s="188"/>
      <c r="D160" s="188"/>
      <c r="E160" s="188"/>
      <c r="F160" s="188"/>
      <c r="G160" s="73"/>
    </row>
    <row r="161" spans="1:7" s="68" customFormat="1" x14ac:dyDescent="0.25">
      <c r="A161" s="189"/>
      <c r="B161" s="74" t="s">
        <v>558</v>
      </c>
      <c r="C161" s="196"/>
      <c r="D161" s="75" t="s">
        <v>144</v>
      </c>
      <c r="E161" s="188"/>
      <c r="F161" s="256"/>
      <c r="G161" s="73"/>
    </row>
    <row r="162" spans="1:7" ht="6.75" customHeight="1" x14ac:dyDescent="0.25">
      <c r="A162" s="188"/>
      <c r="B162" s="192"/>
      <c r="C162" s="188"/>
      <c r="D162" s="198"/>
      <c r="E162" s="188"/>
      <c r="F162" s="257"/>
      <c r="G162" s="73"/>
    </row>
    <row r="163" spans="1:7" ht="12.75" customHeight="1" x14ac:dyDescent="0.25">
      <c r="A163" s="190"/>
      <c r="B163" s="186" t="s">
        <v>557</v>
      </c>
      <c r="C163" s="193"/>
      <c r="D163" s="75" t="s">
        <v>556</v>
      </c>
      <c r="E163" s="190"/>
      <c r="F163" s="257"/>
      <c r="G163" s="76"/>
    </row>
    <row r="164" spans="1:7" ht="6.75" customHeight="1" x14ac:dyDescent="0.25">
      <c r="A164" s="188"/>
      <c r="B164" s="192"/>
      <c r="C164" s="188"/>
      <c r="D164" s="198"/>
      <c r="E164" s="188"/>
      <c r="F164" s="257"/>
      <c r="G164" s="73"/>
    </row>
    <row r="165" spans="1:7" ht="12.75" customHeight="1" x14ac:dyDescent="0.25">
      <c r="A165" s="190"/>
      <c r="B165" s="186" t="s">
        <v>555</v>
      </c>
      <c r="C165" s="193"/>
      <c r="D165" s="187">
        <v>23194</v>
      </c>
      <c r="E165" s="190"/>
      <c r="F165" s="257"/>
      <c r="G165" s="76"/>
    </row>
    <row r="166" spans="1:7" ht="6.75" customHeight="1" x14ac:dyDescent="0.25">
      <c r="A166" s="188"/>
      <c r="B166" s="192"/>
      <c r="C166" s="188"/>
      <c r="D166" s="198"/>
      <c r="E166" s="188"/>
      <c r="F166" s="257"/>
      <c r="G166" s="73"/>
    </row>
    <row r="167" spans="1:7" ht="12.75" customHeight="1" x14ac:dyDescent="0.25">
      <c r="A167" s="191"/>
      <c r="B167" s="186" t="s">
        <v>554</v>
      </c>
      <c r="C167" s="193"/>
      <c r="D167" s="187">
        <v>34259</v>
      </c>
      <c r="E167" s="190"/>
      <c r="F167" s="257"/>
      <c r="G167" s="76"/>
    </row>
    <row r="168" spans="1:7" ht="6.75" customHeight="1" x14ac:dyDescent="0.25">
      <c r="A168" s="188"/>
      <c r="B168" s="192"/>
      <c r="C168" s="188"/>
      <c r="D168" s="198"/>
      <c r="E168" s="188"/>
      <c r="F168" s="257"/>
      <c r="G168" s="73"/>
    </row>
    <row r="169" spans="1:7" s="68" customFormat="1" x14ac:dyDescent="0.25">
      <c r="A169" s="189"/>
      <c r="B169" s="74" t="s">
        <v>553</v>
      </c>
      <c r="C169" s="196"/>
      <c r="D169" s="75" t="s">
        <v>552</v>
      </c>
      <c r="E169" s="188"/>
      <c r="F169" s="257"/>
      <c r="G169" s="73"/>
    </row>
    <row r="170" spans="1:7" ht="6.75" customHeight="1" x14ac:dyDescent="0.25">
      <c r="A170" s="188"/>
      <c r="B170" s="192"/>
      <c r="C170" s="188"/>
      <c r="D170" s="198"/>
      <c r="E170" s="188"/>
      <c r="F170" s="257"/>
      <c r="G170" s="73"/>
    </row>
    <row r="171" spans="1:7" ht="12.75" customHeight="1" x14ac:dyDescent="0.25">
      <c r="A171" s="190"/>
      <c r="B171" s="186" t="s">
        <v>551</v>
      </c>
      <c r="C171" s="193"/>
      <c r="D171" s="75">
        <v>428</v>
      </c>
      <c r="E171" s="190"/>
      <c r="F171" s="258"/>
      <c r="G171" s="76"/>
    </row>
    <row r="172" spans="1:7" ht="6.75" customHeight="1" x14ac:dyDescent="0.25">
      <c r="A172" s="188"/>
      <c r="B172" s="192"/>
      <c r="C172" s="188"/>
      <c r="D172" s="198"/>
      <c r="E172" s="188"/>
      <c r="F172" s="188"/>
      <c r="G172" s="73"/>
    </row>
    <row r="173" spans="1:7" ht="12.75" customHeight="1" x14ac:dyDescent="0.25">
      <c r="A173" s="190"/>
      <c r="B173" s="186" t="s">
        <v>550</v>
      </c>
      <c r="C173" s="193"/>
      <c r="D173" s="259" t="s">
        <v>549</v>
      </c>
      <c r="E173" s="190"/>
      <c r="F173" s="188"/>
      <c r="G173" s="76"/>
    </row>
    <row r="174" spans="1:7" ht="12.75" customHeight="1" x14ac:dyDescent="0.25">
      <c r="A174" s="190"/>
      <c r="B174" s="193"/>
      <c r="C174" s="193"/>
      <c r="D174" s="259"/>
      <c r="E174" s="190"/>
      <c r="F174" s="188"/>
      <c r="G174" s="76"/>
    </row>
    <row r="175" spans="1:7" ht="6.75" customHeight="1" x14ac:dyDescent="0.25">
      <c r="A175" s="188"/>
      <c r="B175" s="194"/>
      <c r="C175" s="197"/>
      <c r="D175" s="197"/>
      <c r="E175" s="197"/>
      <c r="F175" s="197"/>
      <c r="G175" s="73"/>
    </row>
    <row r="176" spans="1:7" ht="6.75" customHeight="1" x14ac:dyDescent="0.25">
      <c r="A176" s="188"/>
      <c r="B176" s="192"/>
      <c r="C176" s="188"/>
      <c r="D176" s="188"/>
      <c r="E176" s="188"/>
      <c r="F176" s="188"/>
      <c r="G176" s="73"/>
    </row>
    <row r="177" spans="1:7" ht="15" customHeight="1" x14ac:dyDescent="0.25">
      <c r="A177" s="191"/>
      <c r="B177" s="195" t="s">
        <v>548</v>
      </c>
      <c r="C177" s="191"/>
      <c r="D177" s="190"/>
      <c r="E177" s="190"/>
      <c r="F177" s="190"/>
      <c r="G177" s="76"/>
    </row>
    <row r="178" spans="1:7" s="68" customFormat="1" ht="66" customHeight="1" x14ac:dyDescent="0.25">
      <c r="A178" s="189"/>
      <c r="B178" s="260" t="s">
        <v>547</v>
      </c>
      <c r="C178" s="261"/>
      <c r="D178" s="261"/>
      <c r="E178" s="261"/>
      <c r="F178" s="262"/>
      <c r="G178" s="77"/>
    </row>
    <row r="179" spans="1:7" ht="6.75" customHeight="1" x14ac:dyDescent="0.25">
      <c r="A179" s="73"/>
      <c r="B179" s="73"/>
      <c r="C179" s="73"/>
      <c r="D179" s="73"/>
      <c r="E179" s="73"/>
      <c r="F179" s="73"/>
      <c r="G179" s="73"/>
    </row>
    <row r="180" spans="1:7" ht="14.25" customHeight="1" x14ac:dyDescent="0.25"/>
  </sheetData>
  <mergeCells count="24">
    <mergeCell ref="D19:D20"/>
    <mergeCell ref="B24:F24"/>
    <mergeCell ref="F7:F17"/>
    <mergeCell ref="F29:F39"/>
    <mergeCell ref="D63:D64"/>
    <mergeCell ref="B68:F68"/>
    <mergeCell ref="D41:D42"/>
    <mergeCell ref="B46:F46"/>
    <mergeCell ref="F51:F61"/>
    <mergeCell ref="D107:D108"/>
    <mergeCell ref="B112:F112"/>
    <mergeCell ref="F117:F127"/>
    <mergeCell ref="D129:D130"/>
    <mergeCell ref="F73:F83"/>
    <mergeCell ref="D85:D86"/>
    <mergeCell ref="B90:F90"/>
    <mergeCell ref="F95:F105"/>
    <mergeCell ref="F161:F171"/>
    <mergeCell ref="D173:D174"/>
    <mergeCell ref="B178:F178"/>
    <mergeCell ref="B134:F134"/>
    <mergeCell ref="F139:F149"/>
    <mergeCell ref="D151:D152"/>
    <mergeCell ref="B156:F156"/>
  </mergeCells>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rowBreaks count="3" manualBreakCount="3">
    <brk id="70" max="16383" man="1"/>
    <brk id="114" max="16383" man="1"/>
    <brk id="158" max="16383" man="1"/>
  </rowBreaks>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H16"/>
  <sheetViews>
    <sheetView workbookViewId="0"/>
  </sheetViews>
  <sheetFormatPr baseColWidth="10" defaultColWidth="11.42578125" defaultRowHeight="15" x14ac:dyDescent="0.2"/>
  <cols>
    <col min="1" max="1" width="6.85546875" style="78" customWidth="1"/>
    <col min="2" max="2" width="36.140625" style="78" customWidth="1"/>
    <col min="3" max="3" width="10.85546875" style="78" customWidth="1"/>
    <col min="4" max="4" width="17.28515625" style="78" customWidth="1"/>
    <col min="5" max="5" width="18.85546875" style="78" customWidth="1"/>
    <col min="6" max="6" width="6.28515625" style="78" customWidth="1"/>
    <col min="7" max="7" width="12.42578125" style="78" bestFit="1" customWidth="1"/>
    <col min="8" max="256" width="11.42578125" style="78"/>
    <col min="257" max="257" width="6.85546875" style="78" customWidth="1"/>
    <col min="258" max="258" width="36.140625" style="78" customWidth="1"/>
    <col min="259" max="259" width="10.85546875" style="78" customWidth="1"/>
    <col min="260" max="260" width="17.28515625" style="78" customWidth="1"/>
    <col min="261" max="261" width="18.85546875" style="78" customWidth="1"/>
    <col min="262" max="262" width="6.28515625" style="78" customWidth="1"/>
    <col min="263" max="512" width="11.42578125" style="78"/>
    <col min="513" max="513" width="6.85546875" style="78" customWidth="1"/>
    <col min="514" max="514" width="36.140625" style="78" customWidth="1"/>
    <col min="515" max="515" width="10.85546875" style="78" customWidth="1"/>
    <col min="516" max="516" width="17.28515625" style="78" customWidth="1"/>
    <col min="517" max="517" width="18.85546875" style="78" customWidth="1"/>
    <col min="518" max="518" width="6.28515625" style="78" customWidth="1"/>
    <col min="519" max="768" width="11.42578125" style="78"/>
    <col min="769" max="769" width="6.85546875" style="78" customWidth="1"/>
    <col min="770" max="770" width="36.140625" style="78" customWidth="1"/>
    <col min="771" max="771" width="10.85546875" style="78" customWidth="1"/>
    <col min="772" max="772" width="17.28515625" style="78" customWidth="1"/>
    <col min="773" max="773" width="18.85546875" style="78" customWidth="1"/>
    <col min="774" max="774" width="6.28515625" style="78" customWidth="1"/>
    <col min="775" max="1024" width="11.42578125" style="78"/>
    <col min="1025" max="1025" width="6.85546875" style="78" customWidth="1"/>
    <col min="1026" max="1026" width="36.140625" style="78" customWidth="1"/>
    <col min="1027" max="1027" width="10.85546875" style="78" customWidth="1"/>
    <col min="1028" max="1028" width="17.28515625" style="78" customWidth="1"/>
    <col min="1029" max="1029" width="18.85546875" style="78" customWidth="1"/>
    <col min="1030" max="1030" width="6.28515625" style="78" customWidth="1"/>
    <col min="1031" max="1280" width="11.42578125" style="78"/>
    <col min="1281" max="1281" width="6.85546875" style="78" customWidth="1"/>
    <col min="1282" max="1282" width="36.140625" style="78" customWidth="1"/>
    <col min="1283" max="1283" width="10.85546875" style="78" customWidth="1"/>
    <col min="1284" max="1284" width="17.28515625" style="78" customWidth="1"/>
    <col min="1285" max="1285" width="18.85546875" style="78" customWidth="1"/>
    <col min="1286" max="1286" width="6.28515625" style="78" customWidth="1"/>
    <col min="1287" max="1536" width="11.42578125" style="78"/>
    <col min="1537" max="1537" width="6.85546875" style="78" customWidth="1"/>
    <col min="1538" max="1538" width="36.140625" style="78" customWidth="1"/>
    <col min="1539" max="1539" width="10.85546875" style="78" customWidth="1"/>
    <col min="1540" max="1540" width="17.28515625" style="78" customWidth="1"/>
    <col min="1541" max="1541" width="18.85546875" style="78" customWidth="1"/>
    <col min="1542" max="1542" width="6.28515625" style="78" customWidth="1"/>
    <col min="1543" max="1792" width="11.42578125" style="78"/>
    <col min="1793" max="1793" width="6.85546875" style="78" customWidth="1"/>
    <col min="1794" max="1794" width="36.140625" style="78" customWidth="1"/>
    <col min="1795" max="1795" width="10.85546875" style="78" customWidth="1"/>
    <col min="1796" max="1796" width="17.28515625" style="78" customWidth="1"/>
    <col min="1797" max="1797" width="18.85546875" style="78" customWidth="1"/>
    <col min="1798" max="1798" width="6.28515625" style="78" customWidth="1"/>
    <col min="1799" max="2048" width="11.42578125" style="78"/>
    <col min="2049" max="2049" width="6.85546875" style="78" customWidth="1"/>
    <col min="2050" max="2050" width="36.140625" style="78" customWidth="1"/>
    <col min="2051" max="2051" width="10.85546875" style="78" customWidth="1"/>
    <col min="2052" max="2052" width="17.28515625" style="78" customWidth="1"/>
    <col min="2053" max="2053" width="18.85546875" style="78" customWidth="1"/>
    <col min="2054" max="2054" width="6.28515625" style="78" customWidth="1"/>
    <col min="2055" max="2304" width="11.42578125" style="78"/>
    <col min="2305" max="2305" width="6.85546875" style="78" customWidth="1"/>
    <col min="2306" max="2306" width="36.140625" style="78" customWidth="1"/>
    <col min="2307" max="2307" width="10.85546875" style="78" customWidth="1"/>
    <col min="2308" max="2308" width="17.28515625" style="78" customWidth="1"/>
    <col min="2309" max="2309" width="18.85546875" style="78" customWidth="1"/>
    <col min="2310" max="2310" width="6.28515625" style="78" customWidth="1"/>
    <col min="2311" max="2560" width="11.42578125" style="78"/>
    <col min="2561" max="2561" width="6.85546875" style="78" customWidth="1"/>
    <col min="2562" max="2562" width="36.140625" style="78" customWidth="1"/>
    <col min="2563" max="2563" width="10.85546875" style="78" customWidth="1"/>
    <col min="2564" max="2564" width="17.28515625" style="78" customWidth="1"/>
    <col min="2565" max="2565" width="18.85546875" style="78" customWidth="1"/>
    <col min="2566" max="2566" width="6.28515625" style="78" customWidth="1"/>
    <col min="2567" max="2816" width="11.42578125" style="78"/>
    <col min="2817" max="2817" width="6.85546875" style="78" customWidth="1"/>
    <col min="2818" max="2818" width="36.140625" style="78" customWidth="1"/>
    <col min="2819" max="2819" width="10.85546875" style="78" customWidth="1"/>
    <col min="2820" max="2820" width="17.28515625" style="78" customWidth="1"/>
    <col min="2821" max="2821" width="18.85546875" style="78" customWidth="1"/>
    <col min="2822" max="2822" width="6.28515625" style="78" customWidth="1"/>
    <col min="2823" max="3072" width="11.42578125" style="78"/>
    <col min="3073" max="3073" width="6.85546875" style="78" customWidth="1"/>
    <col min="3074" max="3074" width="36.140625" style="78" customWidth="1"/>
    <col min="3075" max="3075" width="10.85546875" style="78" customWidth="1"/>
    <col min="3076" max="3076" width="17.28515625" style="78" customWidth="1"/>
    <col min="3077" max="3077" width="18.85546875" style="78" customWidth="1"/>
    <col min="3078" max="3078" width="6.28515625" style="78" customWidth="1"/>
    <col min="3079" max="3328" width="11.42578125" style="78"/>
    <col min="3329" max="3329" width="6.85546875" style="78" customWidth="1"/>
    <col min="3330" max="3330" width="36.140625" style="78" customWidth="1"/>
    <col min="3331" max="3331" width="10.85546875" style="78" customWidth="1"/>
    <col min="3332" max="3332" width="17.28515625" style="78" customWidth="1"/>
    <col min="3333" max="3333" width="18.85546875" style="78" customWidth="1"/>
    <col min="3334" max="3334" width="6.28515625" style="78" customWidth="1"/>
    <col min="3335" max="3584" width="11.42578125" style="78"/>
    <col min="3585" max="3585" width="6.85546875" style="78" customWidth="1"/>
    <col min="3586" max="3586" width="36.140625" style="78" customWidth="1"/>
    <col min="3587" max="3587" width="10.85546875" style="78" customWidth="1"/>
    <col min="3588" max="3588" width="17.28515625" style="78" customWidth="1"/>
    <col min="3589" max="3589" width="18.85546875" style="78" customWidth="1"/>
    <col min="3590" max="3590" width="6.28515625" style="78" customWidth="1"/>
    <col min="3591" max="3840" width="11.42578125" style="78"/>
    <col min="3841" max="3841" width="6.85546875" style="78" customWidth="1"/>
    <col min="3842" max="3842" width="36.140625" style="78" customWidth="1"/>
    <col min="3843" max="3843" width="10.85546875" style="78" customWidth="1"/>
    <col min="3844" max="3844" width="17.28515625" style="78" customWidth="1"/>
    <col min="3845" max="3845" width="18.85546875" style="78" customWidth="1"/>
    <col min="3846" max="3846" width="6.28515625" style="78" customWidth="1"/>
    <col min="3847" max="4096" width="11.42578125" style="78"/>
    <col min="4097" max="4097" width="6.85546875" style="78" customWidth="1"/>
    <col min="4098" max="4098" width="36.140625" style="78" customWidth="1"/>
    <col min="4099" max="4099" width="10.85546875" style="78" customWidth="1"/>
    <col min="4100" max="4100" width="17.28515625" style="78" customWidth="1"/>
    <col min="4101" max="4101" width="18.85546875" style="78" customWidth="1"/>
    <col min="4102" max="4102" width="6.28515625" style="78" customWidth="1"/>
    <col min="4103" max="4352" width="11.42578125" style="78"/>
    <col min="4353" max="4353" width="6.85546875" style="78" customWidth="1"/>
    <col min="4354" max="4354" width="36.140625" style="78" customWidth="1"/>
    <col min="4355" max="4355" width="10.85546875" style="78" customWidth="1"/>
    <col min="4356" max="4356" width="17.28515625" style="78" customWidth="1"/>
    <col min="4357" max="4357" width="18.85546875" style="78" customWidth="1"/>
    <col min="4358" max="4358" width="6.28515625" style="78" customWidth="1"/>
    <col min="4359" max="4608" width="11.42578125" style="78"/>
    <col min="4609" max="4609" width="6.85546875" style="78" customWidth="1"/>
    <col min="4610" max="4610" width="36.140625" style="78" customWidth="1"/>
    <col min="4611" max="4611" width="10.85546875" style="78" customWidth="1"/>
    <col min="4612" max="4612" width="17.28515625" style="78" customWidth="1"/>
    <col min="4613" max="4613" width="18.85546875" style="78" customWidth="1"/>
    <col min="4614" max="4614" width="6.28515625" style="78" customWidth="1"/>
    <col min="4615" max="4864" width="11.42578125" style="78"/>
    <col min="4865" max="4865" width="6.85546875" style="78" customWidth="1"/>
    <col min="4866" max="4866" width="36.140625" style="78" customWidth="1"/>
    <col min="4867" max="4867" width="10.85546875" style="78" customWidth="1"/>
    <col min="4868" max="4868" width="17.28515625" style="78" customWidth="1"/>
    <col min="4869" max="4869" width="18.85546875" style="78" customWidth="1"/>
    <col min="4870" max="4870" width="6.28515625" style="78" customWidth="1"/>
    <col min="4871" max="5120" width="11.42578125" style="78"/>
    <col min="5121" max="5121" width="6.85546875" style="78" customWidth="1"/>
    <col min="5122" max="5122" width="36.140625" style="78" customWidth="1"/>
    <col min="5123" max="5123" width="10.85546875" style="78" customWidth="1"/>
    <col min="5124" max="5124" width="17.28515625" style="78" customWidth="1"/>
    <col min="5125" max="5125" width="18.85546875" style="78" customWidth="1"/>
    <col min="5126" max="5126" width="6.28515625" style="78" customWidth="1"/>
    <col min="5127" max="5376" width="11.42578125" style="78"/>
    <col min="5377" max="5377" width="6.85546875" style="78" customWidth="1"/>
    <col min="5378" max="5378" width="36.140625" style="78" customWidth="1"/>
    <col min="5379" max="5379" width="10.85546875" style="78" customWidth="1"/>
    <col min="5380" max="5380" width="17.28515625" style="78" customWidth="1"/>
    <col min="5381" max="5381" width="18.85546875" style="78" customWidth="1"/>
    <col min="5382" max="5382" width="6.28515625" style="78" customWidth="1"/>
    <col min="5383" max="5632" width="11.42578125" style="78"/>
    <col min="5633" max="5633" width="6.85546875" style="78" customWidth="1"/>
    <col min="5634" max="5634" width="36.140625" style="78" customWidth="1"/>
    <col min="5635" max="5635" width="10.85546875" style="78" customWidth="1"/>
    <col min="5636" max="5636" width="17.28515625" style="78" customWidth="1"/>
    <col min="5637" max="5637" width="18.85546875" style="78" customWidth="1"/>
    <col min="5638" max="5638" width="6.28515625" style="78" customWidth="1"/>
    <col min="5639" max="5888" width="11.42578125" style="78"/>
    <col min="5889" max="5889" width="6.85546875" style="78" customWidth="1"/>
    <col min="5890" max="5890" width="36.140625" style="78" customWidth="1"/>
    <col min="5891" max="5891" width="10.85546875" style="78" customWidth="1"/>
    <col min="5892" max="5892" width="17.28515625" style="78" customWidth="1"/>
    <col min="5893" max="5893" width="18.85546875" style="78" customWidth="1"/>
    <col min="5894" max="5894" width="6.28515625" style="78" customWidth="1"/>
    <col min="5895" max="6144" width="11.42578125" style="78"/>
    <col min="6145" max="6145" width="6.85546875" style="78" customWidth="1"/>
    <col min="6146" max="6146" width="36.140625" style="78" customWidth="1"/>
    <col min="6147" max="6147" width="10.85546875" style="78" customWidth="1"/>
    <col min="6148" max="6148" width="17.28515625" style="78" customWidth="1"/>
    <col min="6149" max="6149" width="18.85546875" style="78" customWidth="1"/>
    <col min="6150" max="6150" width="6.28515625" style="78" customWidth="1"/>
    <col min="6151" max="6400" width="11.42578125" style="78"/>
    <col min="6401" max="6401" width="6.85546875" style="78" customWidth="1"/>
    <col min="6402" max="6402" width="36.140625" style="78" customWidth="1"/>
    <col min="6403" max="6403" width="10.85546875" style="78" customWidth="1"/>
    <col min="6404" max="6404" width="17.28515625" style="78" customWidth="1"/>
    <col min="6405" max="6405" width="18.85546875" style="78" customWidth="1"/>
    <col min="6406" max="6406" width="6.28515625" style="78" customWidth="1"/>
    <col min="6407" max="6656" width="11.42578125" style="78"/>
    <col min="6657" max="6657" width="6.85546875" style="78" customWidth="1"/>
    <col min="6658" max="6658" width="36.140625" style="78" customWidth="1"/>
    <col min="6659" max="6659" width="10.85546875" style="78" customWidth="1"/>
    <col min="6660" max="6660" width="17.28515625" style="78" customWidth="1"/>
    <col min="6661" max="6661" width="18.85546875" style="78" customWidth="1"/>
    <col min="6662" max="6662" width="6.28515625" style="78" customWidth="1"/>
    <col min="6663" max="6912" width="11.42578125" style="78"/>
    <col min="6913" max="6913" width="6.85546875" style="78" customWidth="1"/>
    <col min="6914" max="6914" width="36.140625" style="78" customWidth="1"/>
    <col min="6915" max="6915" width="10.85546875" style="78" customWidth="1"/>
    <col min="6916" max="6916" width="17.28515625" style="78" customWidth="1"/>
    <col min="6917" max="6917" width="18.85546875" style="78" customWidth="1"/>
    <col min="6918" max="6918" width="6.28515625" style="78" customWidth="1"/>
    <col min="6919" max="7168" width="11.42578125" style="78"/>
    <col min="7169" max="7169" width="6.85546875" style="78" customWidth="1"/>
    <col min="7170" max="7170" width="36.140625" style="78" customWidth="1"/>
    <col min="7171" max="7171" width="10.85546875" style="78" customWidth="1"/>
    <col min="7172" max="7172" width="17.28515625" style="78" customWidth="1"/>
    <col min="7173" max="7173" width="18.85546875" style="78" customWidth="1"/>
    <col min="7174" max="7174" width="6.28515625" style="78" customWidth="1"/>
    <col min="7175" max="7424" width="11.42578125" style="78"/>
    <col min="7425" max="7425" width="6.85546875" style="78" customWidth="1"/>
    <col min="7426" max="7426" width="36.140625" style="78" customWidth="1"/>
    <col min="7427" max="7427" width="10.85546875" style="78" customWidth="1"/>
    <col min="7428" max="7428" width="17.28515625" style="78" customWidth="1"/>
    <col min="7429" max="7429" width="18.85546875" style="78" customWidth="1"/>
    <col min="7430" max="7430" width="6.28515625" style="78" customWidth="1"/>
    <col min="7431" max="7680" width="11.42578125" style="78"/>
    <col min="7681" max="7681" width="6.85546875" style="78" customWidth="1"/>
    <col min="7682" max="7682" width="36.140625" style="78" customWidth="1"/>
    <col min="7683" max="7683" width="10.85546875" style="78" customWidth="1"/>
    <col min="7684" max="7684" width="17.28515625" style="78" customWidth="1"/>
    <col min="7685" max="7685" width="18.85546875" style="78" customWidth="1"/>
    <col min="7686" max="7686" width="6.28515625" style="78" customWidth="1"/>
    <col min="7687" max="7936" width="11.42578125" style="78"/>
    <col min="7937" max="7937" width="6.85546875" style="78" customWidth="1"/>
    <col min="7938" max="7938" width="36.140625" style="78" customWidth="1"/>
    <col min="7939" max="7939" width="10.85546875" style="78" customWidth="1"/>
    <col min="7940" max="7940" width="17.28515625" style="78" customWidth="1"/>
    <col min="7941" max="7941" width="18.85546875" style="78" customWidth="1"/>
    <col min="7942" max="7942" width="6.28515625" style="78" customWidth="1"/>
    <col min="7943" max="8192" width="11.42578125" style="78"/>
    <col min="8193" max="8193" width="6.85546875" style="78" customWidth="1"/>
    <col min="8194" max="8194" width="36.140625" style="78" customWidth="1"/>
    <col min="8195" max="8195" width="10.85546875" style="78" customWidth="1"/>
    <col min="8196" max="8196" width="17.28515625" style="78" customWidth="1"/>
    <col min="8197" max="8197" width="18.85546875" style="78" customWidth="1"/>
    <col min="8198" max="8198" width="6.28515625" style="78" customWidth="1"/>
    <col min="8199" max="8448" width="11.42578125" style="78"/>
    <col min="8449" max="8449" width="6.85546875" style="78" customWidth="1"/>
    <col min="8450" max="8450" width="36.140625" style="78" customWidth="1"/>
    <col min="8451" max="8451" width="10.85546875" style="78" customWidth="1"/>
    <col min="8452" max="8452" width="17.28515625" style="78" customWidth="1"/>
    <col min="8453" max="8453" width="18.85546875" style="78" customWidth="1"/>
    <col min="8454" max="8454" width="6.28515625" style="78" customWidth="1"/>
    <col min="8455" max="8704" width="11.42578125" style="78"/>
    <col min="8705" max="8705" width="6.85546875" style="78" customWidth="1"/>
    <col min="8706" max="8706" width="36.140625" style="78" customWidth="1"/>
    <col min="8707" max="8707" width="10.85546875" style="78" customWidth="1"/>
    <col min="8708" max="8708" width="17.28515625" style="78" customWidth="1"/>
    <col min="8709" max="8709" width="18.85546875" style="78" customWidth="1"/>
    <col min="8710" max="8710" width="6.28515625" style="78" customWidth="1"/>
    <col min="8711" max="8960" width="11.42578125" style="78"/>
    <col min="8961" max="8961" width="6.85546875" style="78" customWidth="1"/>
    <col min="8962" max="8962" width="36.140625" style="78" customWidth="1"/>
    <col min="8963" max="8963" width="10.85546875" style="78" customWidth="1"/>
    <col min="8964" max="8964" width="17.28515625" style="78" customWidth="1"/>
    <col min="8965" max="8965" width="18.85546875" style="78" customWidth="1"/>
    <col min="8966" max="8966" width="6.28515625" style="78" customWidth="1"/>
    <col min="8967" max="9216" width="11.42578125" style="78"/>
    <col min="9217" max="9217" width="6.85546875" style="78" customWidth="1"/>
    <col min="9218" max="9218" width="36.140625" style="78" customWidth="1"/>
    <col min="9219" max="9219" width="10.85546875" style="78" customWidth="1"/>
    <col min="9220" max="9220" width="17.28515625" style="78" customWidth="1"/>
    <col min="9221" max="9221" width="18.85546875" style="78" customWidth="1"/>
    <col min="9222" max="9222" width="6.28515625" style="78" customWidth="1"/>
    <col min="9223" max="9472" width="11.42578125" style="78"/>
    <col min="9473" max="9473" width="6.85546875" style="78" customWidth="1"/>
    <col min="9474" max="9474" width="36.140625" style="78" customWidth="1"/>
    <col min="9475" max="9475" width="10.85546875" style="78" customWidth="1"/>
    <col min="9476" max="9476" width="17.28515625" style="78" customWidth="1"/>
    <col min="9477" max="9477" width="18.85546875" style="78" customWidth="1"/>
    <col min="9478" max="9478" width="6.28515625" style="78" customWidth="1"/>
    <col min="9479" max="9728" width="11.42578125" style="78"/>
    <col min="9729" max="9729" width="6.85546875" style="78" customWidth="1"/>
    <col min="9730" max="9730" width="36.140625" style="78" customWidth="1"/>
    <col min="9731" max="9731" width="10.85546875" style="78" customWidth="1"/>
    <col min="9732" max="9732" width="17.28515625" style="78" customWidth="1"/>
    <col min="9733" max="9733" width="18.85546875" style="78" customWidth="1"/>
    <col min="9734" max="9734" width="6.28515625" style="78" customWidth="1"/>
    <col min="9735" max="9984" width="11.42578125" style="78"/>
    <col min="9985" max="9985" width="6.85546875" style="78" customWidth="1"/>
    <col min="9986" max="9986" width="36.140625" style="78" customWidth="1"/>
    <col min="9987" max="9987" width="10.85546875" style="78" customWidth="1"/>
    <col min="9988" max="9988" width="17.28515625" style="78" customWidth="1"/>
    <col min="9989" max="9989" width="18.85546875" style="78" customWidth="1"/>
    <col min="9990" max="9990" width="6.28515625" style="78" customWidth="1"/>
    <col min="9991" max="10240" width="11.42578125" style="78"/>
    <col min="10241" max="10241" width="6.85546875" style="78" customWidth="1"/>
    <col min="10242" max="10242" width="36.140625" style="78" customWidth="1"/>
    <col min="10243" max="10243" width="10.85546875" style="78" customWidth="1"/>
    <col min="10244" max="10244" width="17.28515625" style="78" customWidth="1"/>
    <col min="10245" max="10245" width="18.85546875" style="78" customWidth="1"/>
    <col min="10246" max="10246" width="6.28515625" style="78" customWidth="1"/>
    <col min="10247" max="10496" width="11.42578125" style="78"/>
    <col min="10497" max="10497" width="6.85546875" style="78" customWidth="1"/>
    <col min="10498" max="10498" width="36.140625" style="78" customWidth="1"/>
    <col min="10499" max="10499" width="10.85546875" style="78" customWidth="1"/>
    <col min="10500" max="10500" width="17.28515625" style="78" customWidth="1"/>
    <col min="10501" max="10501" width="18.85546875" style="78" customWidth="1"/>
    <col min="10502" max="10502" width="6.28515625" style="78" customWidth="1"/>
    <col min="10503" max="10752" width="11.42578125" style="78"/>
    <col min="10753" max="10753" width="6.85546875" style="78" customWidth="1"/>
    <col min="10754" max="10754" width="36.140625" style="78" customWidth="1"/>
    <col min="10755" max="10755" width="10.85546875" style="78" customWidth="1"/>
    <col min="10756" max="10756" width="17.28515625" style="78" customWidth="1"/>
    <col min="10757" max="10757" width="18.85546875" style="78" customWidth="1"/>
    <col min="10758" max="10758" width="6.28515625" style="78" customWidth="1"/>
    <col min="10759" max="11008" width="11.42578125" style="78"/>
    <col min="11009" max="11009" width="6.85546875" style="78" customWidth="1"/>
    <col min="11010" max="11010" width="36.140625" style="78" customWidth="1"/>
    <col min="11011" max="11011" width="10.85546875" style="78" customWidth="1"/>
    <col min="11012" max="11012" width="17.28515625" style="78" customWidth="1"/>
    <col min="11013" max="11013" width="18.85546875" style="78" customWidth="1"/>
    <col min="11014" max="11014" width="6.28515625" style="78" customWidth="1"/>
    <col min="11015" max="11264" width="11.42578125" style="78"/>
    <col min="11265" max="11265" width="6.85546875" style="78" customWidth="1"/>
    <col min="11266" max="11266" width="36.140625" style="78" customWidth="1"/>
    <col min="11267" max="11267" width="10.85546875" style="78" customWidth="1"/>
    <col min="11268" max="11268" width="17.28515625" style="78" customWidth="1"/>
    <col min="11269" max="11269" width="18.85546875" style="78" customWidth="1"/>
    <col min="11270" max="11270" width="6.28515625" style="78" customWidth="1"/>
    <col min="11271" max="11520" width="11.42578125" style="78"/>
    <col min="11521" max="11521" width="6.85546875" style="78" customWidth="1"/>
    <col min="11522" max="11522" width="36.140625" style="78" customWidth="1"/>
    <col min="11523" max="11523" width="10.85546875" style="78" customWidth="1"/>
    <col min="11524" max="11524" width="17.28515625" style="78" customWidth="1"/>
    <col min="11525" max="11525" width="18.85546875" style="78" customWidth="1"/>
    <col min="11526" max="11526" width="6.28515625" style="78" customWidth="1"/>
    <col min="11527" max="11776" width="11.42578125" style="78"/>
    <col min="11777" max="11777" width="6.85546875" style="78" customWidth="1"/>
    <col min="11778" max="11778" width="36.140625" style="78" customWidth="1"/>
    <col min="11779" max="11779" width="10.85546875" style="78" customWidth="1"/>
    <col min="11780" max="11780" width="17.28515625" style="78" customWidth="1"/>
    <col min="11781" max="11781" width="18.85546875" style="78" customWidth="1"/>
    <col min="11782" max="11782" width="6.28515625" style="78" customWidth="1"/>
    <col min="11783" max="12032" width="11.42578125" style="78"/>
    <col min="12033" max="12033" width="6.85546875" style="78" customWidth="1"/>
    <col min="12034" max="12034" width="36.140625" style="78" customWidth="1"/>
    <col min="12035" max="12035" width="10.85546875" style="78" customWidth="1"/>
    <col min="12036" max="12036" width="17.28515625" style="78" customWidth="1"/>
    <col min="12037" max="12037" width="18.85546875" style="78" customWidth="1"/>
    <col min="12038" max="12038" width="6.28515625" style="78" customWidth="1"/>
    <col min="12039" max="12288" width="11.42578125" style="78"/>
    <col min="12289" max="12289" width="6.85546875" style="78" customWidth="1"/>
    <col min="12290" max="12290" width="36.140625" style="78" customWidth="1"/>
    <col min="12291" max="12291" width="10.85546875" style="78" customWidth="1"/>
    <col min="12292" max="12292" width="17.28515625" style="78" customWidth="1"/>
    <col min="12293" max="12293" width="18.85546875" style="78" customWidth="1"/>
    <col min="12294" max="12294" width="6.28515625" style="78" customWidth="1"/>
    <col min="12295" max="12544" width="11.42578125" style="78"/>
    <col min="12545" max="12545" width="6.85546875" style="78" customWidth="1"/>
    <col min="12546" max="12546" width="36.140625" style="78" customWidth="1"/>
    <col min="12547" max="12547" width="10.85546875" style="78" customWidth="1"/>
    <col min="12548" max="12548" width="17.28515625" style="78" customWidth="1"/>
    <col min="12549" max="12549" width="18.85546875" style="78" customWidth="1"/>
    <col min="12550" max="12550" width="6.28515625" style="78" customWidth="1"/>
    <col min="12551" max="12800" width="11.42578125" style="78"/>
    <col min="12801" max="12801" width="6.85546875" style="78" customWidth="1"/>
    <col min="12802" max="12802" width="36.140625" style="78" customWidth="1"/>
    <col min="12803" max="12803" width="10.85546875" style="78" customWidth="1"/>
    <col min="12804" max="12804" width="17.28515625" style="78" customWidth="1"/>
    <col min="12805" max="12805" width="18.85546875" style="78" customWidth="1"/>
    <col min="12806" max="12806" width="6.28515625" style="78" customWidth="1"/>
    <col min="12807" max="13056" width="11.42578125" style="78"/>
    <col min="13057" max="13057" width="6.85546875" style="78" customWidth="1"/>
    <col min="13058" max="13058" width="36.140625" style="78" customWidth="1"/>
    <col min="13059" max="13059" width="10.85546875" style="78" customWidth="1"/>
    <col min="13060" max="13060" width="17.28515625" style="78" customWidth="1"/>
    <col min="13061" max="13061" width="18.85546875" style="78" customWidth="1"/>
    <col min="13062" max="13062" width="6.28515625" style="78" customWidth="1"/>
    <col min="13063" max="13312" width="11.42578125" style="78"/>
    <col min="13313" max="13313" width="6.85546875" style="78" customWidth="1"/>
    <col min="13314" max="13314" width="36.140625" style="78" customWidth="1"/>
    <col min="13315" max="13315" width="10.85546875" style="78" customWidth="1"/>
    <col min="13316" max="13316" width="17.28515625" style="78" customWidth="1"/>
    <col min="13317" max="13317" width="18.85546875" style="78" customWidth="1"/>
    <col min="13318" max="13318" width="6.28515625" style="78" customWidth="1"/>
    <col min="13319" max="13568" width="11.42578125" style="78"/>
    <col min="13569" max="13569" width="6.85546875" style="78" customWidth="1"/>
    <col min="13570" max="13570" width="36.140625" style="78" customWidth="1"/>
    <col min="13571" max="13571" width="10.85546875" style="78" customWidth="1"/>
    <col min="13572" max="13572" width="17.28515625" style="78" customWidth="1"/>
    <col min="13573" max="13573" width="18.85546875" style="78" customWidth="1"/>
    <col min="13574" max="13574" width="6.28515625" style="78" customWidth="1"/>
    <col min="13575" max="13824" width="11.42578125" style="78"/>
    <col min="13825" max="13825" width="6.85546875" style="78" customWidth="1"/>
    <col min="13826" max="13826" width="36.140625" style="78" customWidth="1"/>
    <col min="13827" max="13827" width="10.85546875" style="78" customWidth="1"/>
    <col min="13828" max="13828" width="17.28515625" style="78" customWidth="1"/>
    <col min="13829" max="13829" width="18.85546875" style="78" customWidth="1"/>
    <col min="13830" max="13830" width="6.28515625" style="78" customWidth="1"/>
    <col min="13831" max="14080" width="11.42578125" style="78"/>
    <col min="14081" max="14081" width="6.85546875" style="78" customWidth="1"/>
    <col min="14082" max="14082" width="36.140625" style="78" customWidth="1"/>
    <col min="14083" max="14083" width="10.85546875" style="78" customWidth="1"/>
    <col min="14084" max="14084" width="17.28515625" style="78" customWidth="1"/>
    <col min="14085" max="14085" width="18.85546875" style="78" customWidth="1"/>
    <col min="14086" max="14086" width="6.28515625" style="78" customWidth="1"/>
    <col min="14087" max="14336" width="11.42578125" style="78"/>
    <col min="14337" max="14337" width="6.85546875" style="78" customWidth="1"/>
    <col min="14338" max="14338" width="36.140625" style="78" customWidth="1"/>
    <col min="14339" max="14339" width="10.85546875" style="78" customWidth="1"/>
    <col min="14340" max="14340" width="17.28515625" style="78" customWidth="1"/>
    <col min="14341" max="14341" width="18.85546875" style="78" customWidth="1"/>
    <col min="14342" max="14342" width="6.28515625" style="78" customWidth="1"/>
    <col min="14343" max="14592" width="11.42578125" style="78"/>
    <col min="14593" max="14593" width="6.85546875" style="78" customWidth="1"/>
    <col min="14594" max="14594" width="36.140625" style="78" customWidth="1"/>
    <col min="14595" max="14595" width="10.85546875" style="78" customWidth="1"/>
    <col min="14596" max="14596" width="17.28515625" style="78" customWidth="1"/>
    <col min="14597" max="14597" width="18.85546875" style="78" customWidth="1"/>
    <col min="14598" max="14598" width="6.28515625" style="78" customWidth="1"/>
    <col min="14599" max="14848" width="11.42578125" style="78"/>
    <col min="14849" max="14849" width="6.85546875" style="78" customWidth="1"/>
    <col min="14850" max="14850" width="36.140625" style="78" customWidth="1"/>
    <col min="14851" max="14851" width="10.85546875" style="78" customWidth="1"/>
    <col min="14852" max="14852" width="17.28515625" style="78" customWidth="1"/>
    <col min="14853" max="14853" width="18.85546875" style="78" customWidth="1"/>
    <col min="14854" max="14854" width="6.28515625" style="78" customWidth="1"/>
    <col min="14855" max="15104" width="11.42578125" style="78"/>
    <col min="15105" max="15105" width="6.85546875" style="78" customWidth="1"/>
    <col min="15106" max="15106" width="36.140625" style="78" customWidth="1"/>
    <col min="15107" max="15107" width="10.85546875" style="78" customWidth="1"/>
    <col min="15108" max="15108" width="17.28515625" style="78" customWidth="1"/>
    <col min="15109" max="15109" width="18.85546875" style="78" customWidth="1"/>
    <col min="15110" max="15110" width="6.28515625" style="78" customWidth="1"/>
    <col min="15111" max="15360" width="11.42578125" style="78"/>
    <col min="15361" max="15361" width="6.85546875" style="78" customWidth="1"/>
    <col min="15362" max="15362" width="36.140625" style="78" customWidth="1"/>
    <col min="15363" max="15363" width="10.85546875" style="78" customWidth="1"/>
    <col min="15364" max="15364" width="17.28515625" style="78" customWidth="1"/>
    <col min="15365" max="15365" width="18.85546875" style="78" customWidth="1"/>
    <col min="15366" max="15366" width="6.28515625" style="78" customWidth="1"/>
    <col min="15367" max="15616" width="11.42578125" style="78"/>
    <col min="15617" max="15617" width="6.85546875" style="78" customWidth="1"/>
    <col min="15618" max="15618" width="36.140625" style="78" customWidth="1"/>
    <col min="15619" max="15619" width="10.85546875" style="78" customWidth="1"/>
    <col min="15620" max="15620" width="17.28515625" style="78" customWidth="1"/>
    <col min="15621" max="15621" width="18.85546875" style="78" customWidth="1"/>
    <col min="15622" max="15622" width="6.28515625" style="78" customWidth="1"/>
    <col min="15623" max="15872" width="11.42578125" style="78"/>
    <col min="15873" max="15873" width="6.85546875" style="78" customWidth="1"/>
    <col min="15874" max="15874" width="36.140625" style="78" customWidth="1"/>
    <col min="15875" max="15875" width="10.85546875" style="78" customWidth="1"/>
    <col min="15876" max="15876" width="17.28515625" style="78" customWidth="1"/>
    <col min="15877" max="15877" width="18.85546875" style="78" customWidth="1"/>
    <col min="15878" max="15878" width="6.28515625" style="78" customWidth="1"/>
    <col min="15879" max="16128" width="11.42578125" style="78"/>
    <col min="16129" max="16129" width="6.85546875" style="78" customWidth="1"/>
    <col min="16130" max="16130" width="36.140625" style="78" customWidth="1"/>
    <col min="16131" max="16131" width="10.85546875" style="78" customWidth="1"/>
    <col min="16132" max="16132" width="17.28515625" style="78" customWidth="1"/>
    <col min="16133" max="16133" width="18.85546875" style="78" customWidth="1"/>
    <col min="16134" max="16134" width="6.28515625" style="78" customWidth="1"/>
    <col min="16135" max="16384" width="11.42578125" style="78"/>
  </cols>
  <sheetData>
    <row r="1" spans="1:8" s="56" customFormat="1" ht="37.5" customHeight="1" thickBot="1" x14ac:dyDescent="0.3">
      <c r="A1" s="33" t="s">
        <v>916</v>
      </c>
      <c r="B1" s="199"/>
      <c r="C1" s="199"/>
      <c r="D1" s="199"/>
      <c r="E1" s="200"/>
      <c r="F1" s="59"/>
      <c r="G1" s="59"/>
      <c r="H1" s="59"/>
    </row>
    <row r="2" spans="1:8" s="56" customFormat="1" ht="12.75" customHeight="1" x14ac:dyDescent="0.25">
      <c r="A2" s="68"/>
      <c r="B2" s="68"/>
      <c r="C2" s="68"/>
      <c r="D2" s="68"/>
      <c r="E2" s="68"/>
      <c r="F2" s="57"/>
    </row>
    <row r="3" spans="1:8" s="56" customFormat="1" ht="12.75" customHeight="1" x14ac:dyDescent="0.25">
      <c r="A3" s="68"/>
      <c r="B3" s="68"/>
      <c r="C3" s="68"/>
      <c r="D3" s="68"/>
      <c r="E3" s="68"/>
      <c r="F3" s="57"/>
    </row>
    <row r="4" spans="1:8" s="56" customFormat="1" ht="12.75" customHeight="1" x14ac:dyDescent="0.25">
      <c r="A4" s="68"/>
      <c r="B4" s="68"/>
      <c r="C4" s="68"/>
      <c r="D4" s="68"/>
      <c r="E4" s="68"/>
    </row>
    <row r="5" spans="1:8" x14ac:dyDescent="0.2">
      <c r="A5" s="201"/>
      <c r="B5" s="201"/>
      <c r="C5" s="201"/>
      <c r="D5" s="201"/>
      <c r="E5" s="201"/>
    </row>
    <row r="6" spans="1:8" ht="15.75" x14ac:dyDescent="0.25">
      <c r="A6" s="204" t="s">
        <v>338</v>
      </c>
      <c r="B6" s="205" t="s">
        <v>337</v>
      </c>
      <c r="C6" s="206" t="s">
        <v>309</v>
      </c>
      <c r="D6" s="206" t="s">
        <v>304</v>
      </c>
      <c r="E6" s="206" t="s">
        <v>336</v>
      </c>
    </row>
    <row r="7" spans="1:8" x14ac:dyDescent="0.2">
      <c r="A7" s="202">
        <v>1</v>
      </c>
      <c r="B7" s="148" t="s">
        <v>99</v>
      </c>
      <c r="C7" s="50">
        <v>467</v>
      </c>
      <c r="D7" s="48">
        <v>24827.45</v>
      </c>
      <c r="E7" s="203">
        <f>D7/E$13</f>
        <v>0.23691142266991383</v>
      </c>
      <c r="G7" s="84"/>
    </row>
    <row r="8" spans="1:8" x14ac:dyDescent="0.2">
      <c r="A8" s="202">
        <v>2</v>
      </c>
      <c r="B8" s="148" t="s">
        <v>125</v>
      </c>
      <c r="C8" s="50">
        <v>912</v>
      </c>
      <c r="D8" s="48">
        <v>20728.13</v>
      </c>
      <c r="E8" s="203">
        <f t="shared" ref="E8:E11" si="0">D8/E$13</f>
        <v>0.19779440770545992</v>
      </c>
      <c r="G8" s="84"/>
    </row>
    <row r="9" spans="1:8" x14ac:dyDescent="0.2">
      <c r="A9" s="202">
        <v>3</v>
      </c>
      <c r="B9" s="148" t="s">
        <v>134</v>
      </c>
      <c r="C9" s="50">
        <v>578</v>
      </c>
      <c r="D9" s="48">
        <v>16360.12</v>
      </c>
      <c r="E9" s="203">
        <f t="shared" si="0"/>
        <v>0.15611346732147324</v>
      </c>
      <c r="G9" s="84"/>
    </row>
    <row r="10" spans="1:8" x14ac:dyDescent="0.2">
      <c r="A10" s="202">
        <v>4</v>
      </c>
      <c r="B10" s="148" t="s">
        <v>106</v>
      </c>
      <c r="C10" s="50">
        <v>558</v>
      </c>
      <c r="D10" s="48">
        <v>13937.64</v>
      </c>
      <c r="E10" s="203">
        <f t="shared" si="0"/>
        <v>0.13299739284787998</v>
      </c>
      <c r="G10" s="84"/>
    </row>
    <row r="11" spans="1:8" x14ac:dyDescent="0.2">
      <c r="A11" s="202">
        <v>5</v>
      </c>
      <c r="B11" s="148" t="s">
        <v>157</v>
      </c>
      <c r="C11" s="50">
        <v>481</v>
      </c>
      <c r="D11" s="48">
        <v>8298.4500000000007</v>
      </c>
      <c r="E11" s="203">
        <f t="shared" si="0"/>
        <v>7.9186448687043845E-2</v>
      </c>
      <c r="G11" s="84"/>
    </row>
    <row r="12" spans="1:8" x14ac:dyDescent="0.2">
      <c r="A12" s="210"/>
      <c r="B12" s="211"/>
      <c r="C12" s="212"/>
      <c r="D12" s="213"/>
      <c r="E12" s="214"/>
    </row>
    <row r="13" spans="1:8" ht="15.75" x14ac:dyDescent="0.25">
      <c r="A13" s="210"/>
      <c r="B13" s="215" t="s">
        <v>920</v>
      </c>
      <c r="C13" s="216"/>
      <c r="D13" s="217"/>
      <c r="E13" s="209">
        <v>104796.34000000001</v>
      </c>
    </row>
    <row r="14" spans="1:8" x14ac:dyDescent="0.2">
      <c r="A14" s="79"/>
      <c r="B14" s="80"/>
      <c r="C14" s="81"/>
      <c r="D14" s="82"/>
      <c r="E14" s="83"/>
    </row>
    <row r="15" spans="1:8" x14ac:dyDescent="0.2">
      <c r="A15" s="79"/>
      <c r="B15" s="80"/>
      <c r="C15" s="81"/>
      <c r="D15" s="82"/>
      <c r="E15" s="83"/>
    </row>
    <row r="16" spans="1:8" x14ac:dyDescent="0.2">
      <c r="A16" s="54"/>
      <c r="B16" s="54"/>
      <c r="C16" s="54"/>
      <c r="D16" s="54"/>
      <c r="E16" s="54"/>
    </row>
  </sheetData>
  <pageMargins left="0.78740157499999996" right="0.78740157499999996" top="0.984251969" bottom="1.2" header="0.5" footer="0.5"/>
  <pageSetup paperSize="9" orientation="portrait" r:id="rId1"/>
  <headerFooter alignWithMargins="0">
    <oddFooter>&amp;L&amp;G Copyright © 2004 LJZsoft Corporation. All rights reserved.</oddFooter>
  </headerFooter>
  <drawing r:id="rId2"/>
  <legacyDrawingHF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L49"/>
  <sheetViews>
    <sheetView workbookViewId="0"/>
  </sheetViews>
  <sheetFormatPr baseColWidth="10" defaultColWidth="9.140625" defaultRowHeight="15" x14ac:dyDescent="0.25"/>
  <cols>
    <col min="1" max="1" width="2.42578125" style="220" customWidth="1"/>
    <col min="2" max="2" width="9.140625" style="220" customWidth="1"/>
    <col min="3" max="3" width="8.42578125" style="220" bestFit="1" customWidth="1"/>
    <col min="4" max="4" width="3.7109375" style="220" customWidth="1"/>
    <col min="5" max="5" width="4.42578125" style="220" customWidth="1"/>
    <col min="6" max="6" width="9.140625" style="220" customWidth="1"/>
    <col min="7" max="7" width="14.140625" style="220" bestFit="1" customWidth="1"/>
    <col min="8" max="8" width="9.28515625" style="220" customWidth="1"/>
    <col min="9" max="9" width="4.5703125" style="220" customWidth="1"/>
    <col min="10" max="10" width="9.140625" style="220" customWidth="1"/>
    <col min="11" max="11" width="6.140625" style="220" customWidth="1"/>
    <col min="12" max="12" width="10.28515625" style="220" customWidth="1"/>
    <col min="13" max="16384" width="9.140625" style="220"/>
  </cols>
  <sheetData>
    <row r="1" spans="1:12" s="222" customFormat="1" ht="37.5" customHeight="1" thickBot="1" x14ac:dyDescent="0.3">
      <c r="A1" s="33" t="s">
        <v>944</v>
      </c>
      <c r="B1" s="33"/>
      <c r="C1" s="199"/>
      <c r="D1" s="199"/>
      <c r="E1" s="199"/>
      <c r="F1" s="199"/>
      <c r="G1" s="199"/>
      <c r="H1" s="199"/>
      <c r="I1" s="199"/>
      <c r="J1" s="199"/>
      <c r="K1" s="199"/>
      <c r="L1" s="199"/>
    </row>
    <row r="2" spans="1:12" s="223" customFormat="1" x14ac:dyDescent="0.25">
      <c r="A2" s="240"/>
      <c r="B2" s="224"/>
      <c r="C2" s="224"/>
      <c r="D2" s="224"/>
      <c r="E2" s="224"/>
      <c r="F2" s="224"/>
      <c r="G2" s="224"/>
      <c r="H2" s="224"/>
      <c r="I2" s="224"/>
      <c r="J2" s="224"/>
      <c r="K2" s="224"/>
      <c r="L2" s="225"/>
    </row>
    <row r="3" spans="1:12" s="223" customFormat="1" x14ac:dyDescent="0.25">
      <c r="A3" s="240"/>
      <c r="B3" s="224"/>
      <c r="C3" s="224"/>
      <c r="D3" s="224"/>
      <c r="E3" s="224"/>
      <c r="F3" s="224"/>
      <c r="G3" s="224"/>
      <c r="H3" s="224"/>
      <c r="I3" s="224"/>
      <c r="J3" s="224"/>
      <c r="K3" s="224"/>
      <c r="L3" s="225"/>
    </row>
    <row r="4" spans="1:12" s="221" customFormat="1" x14ac:dyDescent="0.25">
      <c r="A4" s="241"/>
      <c r="B4" s="226" t="s">
        <v>945</v>
      </c>
      <c r="C4" s="226"/>
      <c r="D4" s="226"/>
      <c r="E4" s="226"/>
      <c r="F4" s="226"/>
      <c r="G4" s="226"/>
      <c r="H4" s="227"/>
      <c r="I4" s="226"/>
      <c r="J4" s="226"/>
      <c r="K4" s="226"/>
      <c r="L4" s="227"/>
    </row>
    <row r="5" spans="1:12" s="223" customFormat="1" ht="15.75" thickBot="1" x14ac:dyDescent="0.3">
      <c r="A5" s="240"/>
      <c r="B5" s="224"/>
      <c r="C5" s="224"/>
      <c r="D5" s="224"/>
      <c r="E5" s="224"/>
      <c r="F5" s="224"/>
      <c r="G5" s="224"/>
      <c r="H5" s="224"/>
      <c r="I5" s="224"/>
      <c r="J5" s="224"/>
      <c r="K5" s="224"/>
      <c r="L5" s="224"/>
    </row>
    <row r="6" spans="1:12" ht="15.75" thickBot="1" x14ac:dyDescent="0.3">
      <c r="A6" s="242"/>
      <c r="B6" s="224"/>
      <c r="C6" s="228" t="s">
        <v>921</v>
      </c>
      <c r="D6" s="224"/>
      <c r="E6" s="229"/>
      <c r="F6" s="224"/>
      <c r="G6" s="224"/>
      <c r="H6" s="224"/>
      <c r="I6" s="224"/>
      <c r="J6" s="272">
        <v>0.2</v>
      </c>
      <c r="K6" s="273"/>
      <c r="L6" s="224"/>
    </row>
    <row r="7" spans="1:12" ht="15" customHeight="1" thickBot="1" x14ac:dyDescent="0.3">
      <c r="A7" s="242"/>
      <c r="B7" s="224"/>
      <c r="C7" s="230" t="s">
        <v>922</v>
      </c>
      <c r="D7" s="224"/>
      <c r="E7" s="231" t="s">
        <v>924</v>
      </c>
      <c r="F7" s="224"/>
      <c r="G7" s="224"/>
      <c r="H7" s="224"/>
      <c r="I7" s="224"/>
      <c r="J7" s="274"/>
      <c r="K7" s="275"/>
      <c r="L7" s="224"/>
    </row>
    <row r="8" spans="1:12" ht="15.75" thickBot="1" x14ac:dyDescent="0.3">
      <c r="A8" s="242"/>
      <c r="B8" s="224"/>
      <c r="C8" s="232" t="s">
        <v>923</v>
      </c>
      <c r="D8" s="224"/>
      <c r="E8" s="233"/>
      <c r="F8" s="224"/>
      <c r="G8" s="224"/>
      <c r="H8" s="224"/>
      <c r="I8" s="224"/>
      <c r="J8" s="276"/>
      <c r="K8" s="277"/>
      <c r="L8" s="224"/>
    </row>
    <row r="9" spans="1:12" s="223" customFormat="1" ht="17.100000000000001" customHeight="1" x14ac:dyDescent="0.25">
      <c r="A9" s="240"/>
      <c r="B9" s="224"/>
      <c r="C9" s="224"/>
      <c r="D9" s="224"/>
      <c r="E9" s="224"/>
      <c r="F9" s="224"/>
      <c r="G9" s="224"/>
      <c r="H9" s="224"/>
      <c r="I9" s="224"/>
      <c r="J9" s="224"/>
      <c r="K9" s="224"/>
      <c r="L9" s="224"/>
    </row>
    <row r="10" spans="1:12" s="223" customFormat="1" ht="17.100000000000001" customHeight="1" x14ac:dyDescent="0.25">
      <c r="A10" s="240"/>
      <c r="B10" s="224"/>
      <c r="C10" s="224"/>
      <c r="D10" s="224"/>
      <c r="E10" s="224"/>
      <c r="F10" s="224"/>
      <c r="G10" s="224"/>
      <c r="H10" s="224"/>
      <c r="I10" s="224"/>
      <c r="J10" s="224"/>
      <c r="K10" s="224"/>
      <c r="L10" s="224"/>
    </row>
    <row r="11" spans="1:12" s="223" customFormat="1" ht="17.100000000000001" customHeight="1" thickBot="1" x14ac:dyDescent="0.3">
      <c r="A11" s="240"/>
      <c r="B11" s="224"/>
      <c r="C11" s="224"/>
      <c r="D11" s="224"/>
      <c r="E11" s="224"/>
      <c r="F11" s="224"/>
      <c r="G11" s="224"/>
      <c r="H11" s="224"/>
      <c r="I11" s="224"/>
      <c r="J11" s="224"/>
      <c r="K11" s="224"/>
      <c r="L11" s="225"/>
    </row>
    <row r="12" spans="1:12" s="221" customFormat="1" ht="12.75" x14ac:dyDescent="0.2">
      <c r="A12" s="241"/>
      <c r="B12" s="278" t="s">
        <v>946</v>
      </c>
      <c r="C12" s="279"/>
      <c r="D12" s="279"/>
      <c r="E12" s="279"/>
      <c r="F12" s="279"/>
      <c r="G12" s="279"/>
      <c r="H12" s="279"/>
      <c r="I12" s="279"/>
      <c r="J12" s="279"/>
      <c r="K12" s="280"/>
      <c r="L12" s="284" t="s">
        <v>925</v>
      </c>
    </row>
    <row r="13" spans="1:12" x14ac:dyDescent="0.25">
      <c r="A13" s="242"/>
      <c r="B13" s="281"/>
      <c r="C13" s="282"/>
      <c r="D13" s="282"/>
      <c r="E13" s="282"/>
      <c r="F13" s="282"/>
      <c r="G13" s="282"/>
      <c r="H13" s="282"/>
      <c r="I13" s="282"/>
      <c r="J13" s="282"/>
      <c r="K13" s="283"/>
      <c r="L13" s="285"/>
    </row>
    <row r="14" spans="1:12" x14ac:dyDescent="0.25">
      <c r="A14" s="242"/>
      <c r="B14" s="269" t="s">
        <v>926</v>
      </c>
      <c r="C14" s="270"/>
      <c r="D14" s="270"/>
      <c r="E14" s="270"/>
      <c r="F14" s="270"/>
      <c r="G14" s="270"/>
      <c r="H14" s="270"/>
      <c r="I14" s="270"/>
      <c r="J14" s="270"/>
      <c r="K14" s="271"/>
      <c r="L14" s="238">
        <v>41436</v>
      </c>
    </row>
    <row r="15" spans="1:12" x14ac:dyDescent="0.25">
      <c r="A15" s="242"/>
      <c r="B15" s="269" t="s">
        <v>927</v>
      </c>
      <c r="C15" s="270"/>
      <c r="D15" s="270"/>
      <c r="E15" s="270"/>
      <c r="F15" s="270"/>
      <c r="G15" s="270"/>
      <c r="H15" s="270"/>
      <c r="I15" s="270"/>
      <c r="J15" s="270"/>
      <c r="K15" s="271"/>
      <c r="L15" s="238">
        <v>41439</v>
      </c>
    </row>
    <row r="16" spans="1:12" x14ac:dyDescent="0.25">
      <c r="A16" s="242"/>
      <c r="B16" s="269" t="s">
        <v>928</v>
      </c>
      <c r="C16" s="270"/>
      <c r="D16" s="270"/>
      <c r="E16" s="270"/>
      <c r="F16" s="270"/>
      <c r="G16" s="270"/>
      <c r="H16" s="270"/>
      <c r="I16" s="270"/>
      <c r="J16" s="270"/>
      <c r="K16" s="271"/>
      <c r="L16" s="238">
        <v>41439</v>
      </c>
    </row>
    <row r="17" spans="1:12" x14ac:dyDescent="0.25">
      <c r="A17" s="242"/>
      <c r="B17" s="269" t="s">
        <v>929</v>
      </c>
      <c r="C17" s="270"/>
      <c r="D17" s="270"/>
      <c r="E17" s="270"/>
      <c r="F17" s="270"/>
      <c r="G17" s="270"/>
      <c r="H17" s="270"/>
      <c r="I17" s="270"/>
      <c r="J17" s="270"/>
      <c r="K17" s="271"/>
      <c r="L17" s="238">
        <v>41439</v>
      </c>
    </row>
    <row r="18" spans="1:12" x14ac:dyDescent="0.25">
      <c r="A18" s="242"/>
      <c r="B18" s="269"/>
      <c r="C18" s="270"/>
      <c r="D18" s="270"/>
      <c r="E18" s="270"/>
      <c r="F18" s="270"/>
      <c r="G18" s="270"/>
      <c r="H18" s="270"/>
      <c r="I18" s="270"/>
      <c r="J18" s="270"/>
      <c r="K18" s="271"/>
      <c r="L18" s="238"/>
    </row>
    <row r="19" spans="1:12" x14ac:dyDescent="0.25">
      <c r="A19" s="242"/>
      <c r="B19" s="269"/>
      <c r="C19" s="270"/>
      <c r="D19" s="270"/>
      <c r="E19" s="270"/>
      <c r="F19" s="270"/>
      <c r="G19" s="270"/>
      <c r="H19" s="270"/>
      <c r="I19" s="270"/>
      <c r="J19" s="270"/>
      <c r="K19" s="271"/>
      <c r="L19" s="238"/>
    </row>
    <row r="20" spans="1:12" ht="15" customHeight="1" x14ac:dyDescent="0.25">
      <c r="A20" s="242"/>
      <c r="B20" s="269"/>
      <c r="C20" s="270"/>
      <c r="D20" s="270"/>
      <c r="E20" s="270"/>
      <c r="F20" s="270"/>
      <c r="G20" s="270"/>
      <c r="H20" s="270"/>
      <c r="I20" s="270"/>
      <c r="J20" s="270"/>
      <c r="K20" s="271"/>
      <c r="L20" s="238"/>
    </row>
    <row r="21" spans="1:12" ht="15.75" thickBot="1" x14ac:dyDescent="0.3">
      <c r="A21" s="242"/>
      <c r="B21" s="286"/>
      <c r="C21" s="267"/>
      <c r="D21" s="267"/>
      <c r="E21" s="267"/>
      <c r="F21" s="267"/>
      <c r="G21" s="267"/>
      <c r="H21" s="267"/>
      <c r="I21" s="267"/>
      <c r="J21" s="267"/>
      <c r="K21" s="287"/>
      <c r="L21" s="239"/>
    </row>
    <row r="22" spans="1:12" s="223" customFormat="1" x14ac:dyDescent="0.25">
      <c r="A22" s="240"/>
      <c r="B22" s="224"/>
      <c r="C22" s="224"/>
      <c r="D22" s="224"/>
      <c r="E22" s="224"/>
      <c r="F22" s="224"/>
      <c r="G22" s="224"/>
      <c r="H22" s="224"/>
      <c r="I22" s="224"/>
      <c r="J22" s="224"/>
      <c r="K22" s="224"/>
      <c r="L22" s="225"/>
    </row>
    <row r="23" spans="1:12" s="223" customFormat="1" ht="15.75" thickBot="1" x14ac:dyDescent="0.3">
      <c r="A23" s="240"/>
      <c r="B23" s="224"/>
      <c r="C23" s="224"/>
      <c r="D23" s="224"/>
      <c r="E23" s="224"/>
      <c r="F23" s="224"/>
      <c r="G23" s="224"/>
      <c r="H23" s="224"/>
      <c r="I23" s="224"/>
      <c r="J23" s="224"/>
      <c r="K23" s="224"/>
      <c r="L23" s="225"/>
    </row>
    <row r="24" spans="1:12" s="221" customFormat="1" ht="12.75" x14ac:dyDescent="0.2">
      <c r="A24" s="241"/>
      <c r="B24" s="278" t="s">
        <v>947</v>
      </c>
      <c r="C24" s="279"/>
      <c r="D24" s="279"/>
      <c r="E24" s="279"/>
      <c r="F24" s="279"/>
      <c r="G24" s="279"/>
      <c r="H24" s="279"/>
      <c r="I24" s="279"/>
      <c r="J24" s="279"/>
      <c r="K24" s="280"/>
      <c r="L24" s="284" t="s">
        <v>925</v>
      </c>
    </row>
    <row r="25" spans="1:12" x14ac:dyDescent="0.25">
      <c r="A25" s="242"/>
      <c r="B25" s="281"/>
      <c r="C25" s="282"/>
      <c r="D25" s="282"/>
      <c r="E25" s="282"/>
      <c r="F25" s="282"/>
      <c r="G25" s="282"/>
      <c r="H25" s="282"/>
      <c r="I25" s="282"/>
      <c r="J25" s="282"/>
      <c r="K25" s="283"/>
      <c r="L25" s="285"/>
    </row>
    <row r="26" spans="1:12" x14ac:dyDescent="0.25">
      <c r="A26" s="242"/>
      <c r="B26" s="269" t="s">
        <v>930</v>
      </c>
      <c r="C26" s="270"/>
      <c r="D26" s="270"/>
      <c r="E26" s="270"/>
      <c r="F26" s="270"/>
      <c r="G26" s="270"/>
      <c r="H26" s="270"/>
      <c r="I26" s="270"/>
      <c r="J26" s="270"/>
      <c r="K26" s="271"/>
      <c r="L26" s="238">
        <v>41442</v>
      </c>
    </row>
    <row r="27" spans="1:12" x14ac:dyDescent="0.25">
      <c r="A27" s="242"/>
      <c r="B27" s="269" t="s">
        <v>931</v>
      </c>
      <c r="C27" s="270"/>
      <c r="D27" s="270"/>
      <c r="E27" s="270"/>
      <c r="F27" s="270"/>
      <c r="G27" s="270"/>
      <c r="H27" s="270"/>
      <c r="I27" s="270"/>
      <c r="J27" s="270"/>
      <c r="K27" s="271"/>
      <c r="L27" s="238">
        <v>41442</v>
      </c>
    </row>
    <row r="28" spans="1:12" x14ac:dyDescent="0.25">
      <c r="A28" s="242"/>
      <c r="B28" s="269" t="s">
        <v>932</v>
      </c>
      <c r="C28" s="270"/>
      <c r="D28" s="270"/>
      <c r="E28" s="270"/>
      <c r="F28" s="270"/>
      <c r="G28" s="270"/>
      <c r="H28" s="270"/>
      <c r="I28" s="270"/>
      <c r="J28" s="270"/>
      <c r="K28" s="271"/>
      <c r="L28" s="238">
        <v>41445</v>
      </c>
    </row>
    <row r="29" spans="1:12" x14ac:dyDescent="0.25">
      <c r="A29" s="242"/>
      <c r="B29" s="269" t="s">
        <v>933</v>
      </c>
      <c r="C29" s="270"/>
      <c r="D29" s="270"/>
      <c r="E29" s="270"/>
      <c r="F29" s="270"/>
      <c r="G29" s="270"/>
      <c r="H29" s="270"/>
      <c r="I29" s="270"/>
      <c r="J29" s="270"/>
      <c r="K29" s="271"/>
      <c r="L29" s="238">
        <v>41446</v>
      </c>
    </row>
    <row r="30" spans="1:12" x14ac:dyDescent="0.25">
      <c r="A30" s="242"/>
      <c r="B30" s="269"/>
      <c r="C30" s="270"/>
      <c r="D30" s="270"/>
      <c r="E30" s="270"/>
      <c r="F30" s="270"/>
      <c r="G30" s="270"/>
      <c r="H30" s="270"/>
      <c r="I30" s="270"/>
      <c r="J30" s="270"/>
      <c r="K30" s="271"/>
      <c r="L30" s="238"/>
    </row>
    <row r="31" spans="1:12" x14ac:dyDescent="0.25">
      <c r="A31" s="242"/>
      <c r="B31" s="269"/>
      <c r="C31" s="270"/>
      <c r="D31" s="270"/>
      <c r="E31" s="270"/>
      <c r="F31" s="270"/>
      <c r="G31" s="270"/>
      <c r="H31" s="270"/>
      <c r="I31" s="270"/>
      <c r="J31" s="270"/>
      <c r="K31" s="271"/>
      <c r="L31" s="238"/>
    </row>
    <row r="32" spans="1:12" ht="15" customHeight="1" x14ac:dyDescent="0.25">
      <c r="A32" s="242"/>
      <c r="B32" s="269"/>
      <c r="C32" s="270"/>
      <c r="D32" s="270"/>
      <c r="E32" s="270"/>
      <c r="F32" s="270"/>
      <c r="G32" s="270"/>
      <c r="H32" s="270"/>
      <c r="I32" s="270"/>
      <c r="J32" s="270"/>
      <c r="K32" s="271"/>
      <c r="L32" s="238"/>
    </row>
    <row r="33" spans="1:12" ht="15.75" thickBot="1" x14ac:dyDescent="0.3">
      <c r="A33" s="242"/>
      <c r="B33" s="286"/>
      <c r="C33" s="267"/>
      <c r="D33" s="267"/>
      <c r="E33" s="267"/>
      <c r="F33" s="267"/>
      <c r="G33" s="267"/>
      <c r="H33" s="267"/>
      <c r="I33" s="267"/>
      <c r="J33" s="267"/>
      <c r="K33" s="287"/>
      <c r="L33" s="239"/>
    </row>
    <row r="34" spans="1:12" s="223" customFormat="1" x14ac:dyDescent="0.25">
      <c r="A34" s="240"/>
      <c r="B34" s="224"/>
      <c r="C34" s="224"/>
      <c r="D34" s="224"/>
      <c r="E34" s="224"/>
      <c r="F34" s="224"/>
      <c r="G34" s="224"/>
      <c r="H34" s="224"/>
      <c r="I34" s="224"/>
      <c r="J34" s="224"/>
      <c r="K34" s="224"/>
      <c r="L34" s="225"/>
    </row>
    <row r="35" spans="1:12" s="223" customFormat="1" x14ac:dyDescent="0.25">
      <c r="A35" s="240"/>
      <c r="B35" s="224"/>
      <c r="C35" s="224"/>
      <c r="D35" s="224"/>
      <c r="E35" s="224"/>
      <c r="F35" s="224"/>
      <c r="G35" s="224"/>
      <c r="H35" s="224"/>
      <c r="I35" s="224"/>
      <c r="J35" s="224"/>
      <c r="K35" s="224"/>
      <c r="L35" s="225"/>
    </row>
    <row r="36" spans="1:12" s="223" customFormat="1" x14ac:dyDescent="0.25">
      <c r="A36" s="240"/>
      <c r="B36" s="224"/>
      <c r="C36" s="224"/>
      <c r="D36" s="224"/>
      <c r="E36" s="224"/>
      <c r="F36" s="224"/>
      <c r="G36" s="224"/>
      <c r="H36" s="224"/>
      <c r="I36" s="224"/>
      <c r="J36" s="224"/>
      <c r="K36" s="224"/>
      <c r="L36" s="225"/>
    </row>
    <row r="37" spans="1:12" s="223" customFormat="1" x14ac:dyDescent="0.25">
      <c r="A37" s="240"/>
      <c r="B37" s="224"/>
      <c r="C37" s="224"/>
      <c r="D37" s="224"/>
      <c r="E37" s="224"/>
      <c r="F37" s="224"/>
      <c r="G37" s="224"/>
      <c r="H37" s="224"/>
      <c r="I37" s="224"/>
      <c r="J37" s="224"/>
      <c r="K37" s="224"/>
      <c r="L37" s="225"/>
    </row>
    <row r="38" spans="1:12" s="222" customFormat="1" ht="27" thickBot="1" x14ac:dyDescent="0.3">
      <c r="A38" s="33" t="s">
        <v>934</v>
      </c>
      <c r="B38" s="33"/>
      <c r="C38" s="199"/>
      <c r="D38" s="199"/>
      <c r="E38" s="199"/>
      <c r="F38" s="199"/>
      <c r="G38" s="199"/>
      <c r="H38" s="199"/>
      <c r="I38" s="199"/>
      <c r="J38" s="199"/>
      <c r="K38" s="199"/>
      <c r="L38" s="199"/>
    </row>
    <row r="39" spans="1:12" x14ac:dyDescent="0.25">
      <c r="A39" s="242"/>
      <c r="B39" s="242"/>
      <c r="C39" s="242"/>
      <c r="D39" s="242"/>
      <c r="E39" s="242"/>
      <c r="F39" s="242"/>
      <c r="G39" s="242"/>
      <c r="H39" s="242"/>
      <c r="I39" s="242"/>
      <c r="J39" s="242"/>
      <c r="K39" s="242"/>
      <c r="L39" s="242"/>
    </row>
    <row r="40" spans="1:12" ht="15.75" thickBot="1" x14ac:dyDescent="0.3">
      <c r="A40" s="242"/>
      <c r="B40" s="242"/>
      <c r="C40" s="242"/>
      <c r="D40" s="242"/>
      <c r="E40" s="242"/>
      <c r="F40" s="242"/>
      <c r="G40" s="242"/>
      <c r="H40" s="242"/>
      <c r="I40" s="242"/>
      <c r="J40" s="242"/>
      <c r="K40" s="242"/>
      <c r="L40" s="242"/>
    </row>
    <row r="41" spans="1:12" ht="30.75" thickBot="1" x14ac:dyDescent="0.3">
      <c r="A41" s="242"/>
      <c r="B41" s="288" t="s">
        <v>935</v>
      </c>
      <c r="C41" s="289"/>
      <c r="D41" s="289"/>
      <c r="E41" s="289"/>
      <c r="F41" s="289"/>
      <c r="G41" s="234" t="s">
        <v>936</v>
      </c>
      <c r="H41" s="290" t="s">
        <v>937</v>
      </c>
      <c r="I41" s="291"/>
      <c r="J41" s="291"/>
      <c r="K41" s="291"/>
      <c r="L41" s="292"/>
    </row>
    <row r="42" spans="1:12" x14ac:dyDescent="0.25">
      <c r="A42" s="242"/>
      <c r="B42" s="293" t="s">
        <v>938</v>
      </c>
      <c r="C42" s="294"/>
      <c r="D42" s="294"/>
      <c r="E42" s="294"/>
      <c r="F42" s="295"/>
      <c r="G42" s="235">
        <v>0.05</v>
      </c>
      <c r="H42" s="296" t="s">
        <v>939</v>
      </c>
      <c r="I42" s="294"/>
      <c r="J42" s="294"/>
      <c r="K42" s="294"/>
      <c r="L42" s="297"/>
    </row>
    <row r="43" spans="1:12" x14ac:dyDescent="0.25">
      <c r="A43" s="242"/>
      <c r="B43" s="269" t="s">
        <v>940</v>
      </c>
      <c r="C43" s="270"/>
      <c r="D43" s="270"/>
      <c r="E43" s="270"/>
      <c r="F43" s="271"/>
      <c r="G43" s="236">
        <v>0.5</v>
      </c>
      <c r="H43" s="298" t="s">
        <v>941</v>
      </c>
      <c r="I43" s="270"/>
      <c r="J43" s="270"/>
      <c r="K43" s="270"/>
      <c r="L43" s="299"/>
    </row>
    <row r="44" spans="1:12" ht="15" customHeight="1" x14ac:dyDescent="0.25">
      <c r="A44" s="242"/>
      <c r="B44" s="269" t="s">
        <v>942</v>
      </c>
      <c r="C44" s="270"/>
      <c r="D44" s="270"/>
      <c r="E44" s="270"/>
      <c r="F44" s="271"/>
      <c r="G44" s="236">
        <v>0.95</v>
      </c>
      <c r="H44" s="298" t="s">
        <v>943</v>
      </c>
      <c r="I44" s="270"/>
      <c r="J44" s="270"/>
      <c r="K44" s="270"/>
      <c r="L44" s="299"/>
    </row>
    <row r="45" spans="1:12" x14ac:dyDescent="0.25">
      <c r="A45" s="242"/>
      <c r="B45" s="269"/>
      <c r="C45" s="270"/>
      <c r="D45" s="270"/>
      <c r="E45" s="270"/>
      <c r="F45" s="271"/>
      <c r="G45" s="236"/>
      <c r="H45" s="298"/>
      <c r="I45" s="270"/>
      <c r="J45" s="270"/>
      <c r="K45" s="270"/>
      <c r="L45" s="299"/>
    </row>
    <row r="46" spans="1:12" x14ac:dyDescent="0.25">
      <c r="A46" s="242"/>
      <c r="B46" s="269"/>
      <c r="C46" s="270"/>
      <c r="D46" s="270"/>
      <c r="E46" s="270"/>
      <c r="F46" s="271"/>
      <c r="G46" s="236"/>
      <c r="H46" s="298"/>
      <c r="I46" s="270"/>
      <c r="J46" s="270"/>
      <c r="K46" s="270"/>
      <c r="L46" s="299"/>
    </row>
    <row r="47" spans="1:12" x14ac:dyDescent="0.25">
      <c r="A47" s="242"/>
      <c r="B47" s="269"/>
      <c r="C47" s="270"/>
      <c r="D47" s="270"/>
      <c r="E47" s="270"/>
      <c r="F47" s="271"/>
      <c r="G47" s="236"/>
      <c r="H47" s="298"/>
      <c r="I47" s="270"/>
      <c r="J47" s="270"/>
      <c r="K47" s="270"/>
      <c r="L47" s="299"/>
    </row>
    <row r="48" spans="1:12" x14ac:dyDescent="0.25">
      <c r="A48" s="242"/>
      <c r="B48" s="269"/>
      <c r="C48" s="270"/>
      <c r="D48" s="270"/>
      <c r="E48" s="270"/>
      <c r="F48" s="271"/>
      <c r="G48" s="236"/>
      <c r="H48" s="298"/>
      <c r="I48" s="270"/>
      <c r="J48" s="270"/>
      <c r="K48" s="270"/>
      <c r="L48" s="299"/>
    </row>
    <row r="49" spans="1:12" ht="15.75" thickBot="1" x14ac:dyDescent="0.3">
      <c r="A49" s="242"/>
      <c r="B49" s="264"/>
      <c r="C49" s="265"/>
      <c r="D49" s="265"/>
      <c r="E49" s="265"/>
      <c r="F49" s="265"/>
      <c r="G49" s="237"/>
      <c r="H49" s="266"/>
      <c r="I49" s="267"/>
      <c r="J49" s="267"/>
      <c r="K49" s="267"/>
      <c r="L49" s="268"/>
    </row>
  </sheetData>
  <mergeCells count="39">
    <mergeCell ref="B43:F43"/>
    <mergeCell ref="H43:L43"/>
    <mergeCell ref="B44:F44"/>
    <mergeCell ref="H44:L44"/>
    <mergeCell ref="B48:F48"/>
    <mergeCell ref="B45:F45"/>
    <mergeCell ref="H45:L45"/>
    <mergeCell ref="B46:F46"/>
    <mergeCell ref="H46:L46"/>
    <mergeCell ref="B47:F47"/>
    <mergeCell ref="H47:L47"/>
    <mergeCell ref="H48:L48"/>
    <mergeCell ref="B32:K32"/>
    <mergeCell ref="B33:K33"/>
    <mergeCell ref="B41:F41"/>
    <mergeCell ref="H41:L41"/>
    <mergeCell ref="B42:F42"/>
    <mergeCell ref="H42:L42"/>
    <mergeCell ref="B26:K26"/>
    <mergeCell ref="B28:K28"/>
    <mergeCell ref="B29:K29"/>
    <mergeCell ref="B30:K30"/>
    <mergeCell ref="B31:K31"/>
    <mergeCell ref="B49:F49"/>
    <mergeCell ref="H49:L49"/>
    <mergeCell ref="B27:K27"/>
    <mergeCell ref="J6:K8"/>
    <mergeCell ref="B12:K13"/>
    <mergeCell ref="L12:L13"/>
    <mergeCell ref="B14:K14"/>
    <mergeCell ref="B15:K15"/>
    <mergeCell ref="B16:K16"/>
    <mergeCell ref="B17:K17"/>
    <mergeCell ref="B18:K18"/>
    <mergeCell ref="B19:K19"/>
    <mergeCell ref="B20:K20"/>
    <mergeCell ref="B21:K21"/>
    <mergeCell ref="B24:K25"/>
    <mergeCell ref="L24:L25"/>
  </mergeCells>
  <conditionalFormatting sqref="E6">
    <cfRule type="cellIs" dxfId="2" priority="1" stopIfTrue="1" operator="equal">
      <formula>"x"</formula>
    </cfRule>
  </conditionalFormatting>
  <conditionalFormatting sqref="E7">
    <cfRule type="cellIs" dxfId="1" priority="2" stopIfTrue="1" operator="equal">
      <formula>"x"</formula>
    </cfRule>
  </conditionalFormatting>
  <conditionalFormatting sqref="E8">
    <cfRule type="cellIs" dxfId="0" priority="3" stopIfTrue="1" operator="equal">
      <formula>"x"</formula>
    </cfRule>
  </conditionalFormatting>
  <pageMargins left="0.7" right="0.7" top="0.78740157499999996" bottom="0.78740157499999996"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E1012"/>
  <sheetViews>
    <sheetView topLeftCell="A282" workbookViewId="0"/>
  </sheetViews>
  <sheetFormatPr baseColWidth="10" defaultColWidth="11.5703125" defaultRowHeight="12.75" x14ac:dyDescent="0.25"/>
  <cols>
    <col min="1" max="1" width="1.5703125" style="18" customWidth="1"/>
    <col min="2" max="2" width="34.85546875" style="18" customWidth="1"/>
    <col min="3" max="3" width="23.42578125" style="18" customWidth="1"/>
    <col min="4" max="4" width="23.7109375" style="18" customWidth="1"/>
    <col min="5" max="5" width="47.42578125" style="18" customWidth="1"/>
    <col min="6" max="16384" width="11.5703125" style="18"/>
  </cols>
  <sheetData>
    <row r="1" spans="1:5" ht="37.5" customHeight="1" thickBot="1" x14ac:dyDescent="0.3">
      <c r="A1" s="24" t="s">
        <v>881</v>
      </c>
      <c r="B1" s="25"/>
      <c r="C1" s="25"/>
      <c r="D1" s="26"/>
      <c r="E1" s="19"/>
    </row>
    <row r="2" spans="1:5" ht="12.75" customHeight="1" x14ac:dyDescent="0.25">
      <c r="A2" s="19"/>
      <c r="B2" s="27"/>
      <c r="C2" s="19"/>
      <c r="D2" s="19"/>
      <c r="E2" s="19"/>
    </row>
    <row r="3" spans="1:5" ht="12.75" customHeight="1" x14ac:dyDescent="0.25">
      <c r="A3" s="19"/>
      <c r="B3" s="27"/>
      <c r="C3" s="19"/>
      <c r="D3" s="19"/>
      <c r="E3" s="19"/>
    </row>
    <row r="4" spans="1:5" ht="12.75" customHeight="1" x14ac:dyDescent="0.25">
      <c r="A4" s="19"/>
      <c r="B4" s="19"/>
      <c r="C4" s="19"/>
      <c r="D4" s="19"/>
      <c r="E4" s="19"/>
    </row>
    <row r="5" spans="1:5" s="22" customFormat="1" ht="15.75" x14ac:dyDescent="0.25">
      <c r="A5" s="46"/>
      <c r="B5" s="46" t="s">
        <v>880</v>
      </c>
      <c r="C5" s="46" t="s">
        <v>879</v>
      </c>
      <c r="D5" s="46" t="s">
        <v>878</v>
      </c>
      <c r="E5" s="46" t="s">
        <v>877</v>
      </c>
    </row>
    <row r="6" spans="1:5" s="19" customFormat="1" ht="15.75" x14ac:dyDescent="0.25">
      <c r="A6" s="21" t="s">
        <v>876</v>
      </c>
      <c r="C6" s="20"/>
      <c r="D6" s="20" t="s">
        <v>208</v>
      </c>
      <c r="E6" s="20" t="s">
        <v>208</v>
      </c>
    </row>
    <row r="7" spans="1:5" s="19" customFormat="1" ht="12.75" customHeight="1" x14ac:dyDescent="0.25">
      <c r="B7" s="28" t="s">
        <v>997</v>
      </c>
      <c r="C7" s="26" t="s">
        <v>710</v>
      </c>
      <c r="D7" s="26" t="s">
        <v>875</v>
      </c>
      <c r="E7" s="26" t="s">
        <v>529</v>
      </c>
    </row>
    <row r="8" spans="1:5" s="19" customFormat="1" ht="12.75" customHeight="1" x14ac:dyDescent="0.25">
      <c r="B8" s="29"/>
      <c r="C8" s="26"/>
      <c r="D8" s="26" t="s">
        <v>874</v>
      </c>
      <c r="E8" s="26" t="s">
        <v>528</v>
      </c>
    </row>
    <row r="9" spans="1:5" s="19" customFormat="1" ht="12.75" customHeight="1" x14ac:dyDescent="0.25">
      <c r="A9" s="30"/>
      <c r="B9" s="30"/>
      <c r="C9" s="31"/>
      <c r="D9" s="31"/>
      <c r="E9" s="32">
        <v>12209</v>
      </c>
    </row>
    <row r="10" spans="1:5" s="19" customFormat="1" ht="15.75" x14ac:dyDescent="0.25">
      <c r="A10" s="21"/>
      <c r="C10" s="20"/>
      <c r="D10" s="20" t="s">
        <v>208</v>
      </c>
      <c r="E10" s="20" t="s">
        <v>208</v>
      </c>
    </row>
    <row r="11" spans="1:5" s="19" customFormat="1" ht="12.75" customHeight="1" x14ac:dyDescent="0.25">
      <c r="B11" s="28" t="s">
        <v>527</v>
      </c>
      <c r="C11" s="26" t="s">
        <v>709</v>
      </c>
      <c r="D11" s="26" t="s">
        <v>873</v>
      </c>
      <c r="E11" s="26" t="s">
        <v>526</v>
      </c>
    </row>
    <row r="12" spans="1:5" s="19" customFormat="1" ht="12.75" customHeight="1" x14ac:dyDescent="0.25">
      <c r="B12" s="29"/>
      <c r="C12" s="26"/>
      <c r="D12" s="26" t="s">
        <v>872</v>
      </c>
      <c r="E12" s="26" t="s">
        <v>50</v>
      </c>
    </row>
    <row r="13" spans="1:5" s="19" customFormat="1" ht="12.75" customHeight="1" x14ac:dyDescent="0.25">
      <c r="A13" s="30"/>
      <c r="B13" s="30"/>
      <c r="C13" s="31"/>
      <c r="D13" s="31"/>
      <c r="E13" s="32">
        <v>5021</v>
      </c>
    </row>
    <row r="14" spans="1:5" s="19" customFormat="1" ht="15.75" x14ac:dyDescent="0.25">
      <c r="A14" s="21"/>
      <c r="C14" s="20"/>
      <c r="D14" s="20" t="s">
        <v>208</v>
      </c>
      <c r="E14" s="20" t="s">
        <v>208</v>
      </c>
    </row>
    <row r="15" spans="1:5" s="19" customFormat="1" ht="12.75" customHeight="1" x14ac:dyDescent="0.25">
      <c r="B15" s="28" t="s">
        <v>525</v>
      </c>
      <c r="C15" s="26" t="s">
        <v>708</v>
      </c>
      <c r="D15" s="26" t="s">
        <v>951</v>
      </c>
      <c r="E15" s="26" t="s">
        <v>952</v>
      </c>
    </row>
    <row r="16" spans="1:5" s="19" customFormat="1" ht="12.75" customHeight="1" x14ac:dyDescent="0.25">
      <c r="B16" s="29"/>
      <c r="C16" s="26"/>
      <c r="D16" s="26" t="s">
        <v>718</v>
      </c>
      <c r="E16" s="26" t="s">
        <v>50</v>
      </c>
    </row>
    <row r="17" spans="1:5" s="19" customFormat="1" ht="12.75" customHeight="1" x14ac:dyDescent="0.25">
      <c r="A17" s="30"/>
      <c r="B17" s="30"/>
      <c r="C17" s="31"/>
      <c r="D17" s="31"/>
      <c r="E17" s="32">
        <v>5023</v>
      </c>
    </row>
    <row r="18" spans="1:5" s="19" customFormat="1" ht="15.75" x14ac:dyDescent="0.25">
      <c r="A18" s="21"/>
      <c r="C18" s="20"/>
      <c r="D18" s="243" t="s">
        <v>208</v>
      </c>
      <c r="E18" s="243" t="s">
        <v>208</v>
      </c>
    </row>
    <row r="19" spans="1:5" s="19" customFormat="1" ht="12.75" customHeight="1" x14ac:dyDescent="0.25">
      <c r="B19" s="28" t="s">
        <v>524</v>
      </c>
      <c r="C19" s="26" t="s">
        <v>707</v>
      </c>
      <c r="D19" s="26" t="s">
        <v>871</v>
      </c>
      <c r="E19" s="26" t="s">
        <v>523</v>
      </c>
    </row>
    <row r="20" spans="1:5" s="19" customFormat="1" ht="12.75" customHeight="1" x14ac:dyDescent="0.25">
      <c r="B20" s="29"/>
      <c r="C20" s="26"/>
      <c r="D20" s="26" t="s">
        <v>870</v>
      </c>
      <c r="E20" s="26" t="s">
        <v>32</v>
      </c>
    </row>
    <row r="21" spans="1:5" s="19" customFormat="1" ht="12.75" customHeight="1" x14ac:dyDescent="0.25">
      <c r="A21" s="30"/>
      <c r="B21" s="30"/>
      <c r="C21" s="31"/>
      <c r="D21" s="31"/>
      <c r="E21" s="32" t="s">
        <v>522</v>
      </c>
    </row>
    <row r="22" spans="1:5" s="19" customFormat="1" ht="15.75" x14ac:dyDescent="0.25">
      <c r="A22" s="21" t="s">
        <v>869</v>
      </c>
      <c r="C22" s="20"/>
      <c r="D22" s="20" t="s">
        <v>208</v>
      </c>
      <c r="E22" s="20" t="s">
        <v>208</v>
      </c>
    </row>
    <row r="23" spans="1:5" s="19" customFormat="1" ht="12.75" customHeight="1" x14ac:dyDescent="0.25">
      <c r="B23" s="28" t="s">
        <v>521</v>
      </c>
      <c r="C23" s="26" t="s">
        <v>705</v>
      </c>
      <c r="D23" s="26" t="s">
        <v>868</v>
      </c>
      <c r="E23" s="26" t="s">
        <v>520</v>
      </c>
    </row>
    <row r="24" spans="1:5" s="19" customFormat="1" ht="12.75" customHeight="1" x14ac:dyDescent="0.25">
      <c r="B24" s="29"/>
      <c r="C24" s="26"/>
      <c r="D24" s="26" t="s">
        <v>867</v>
      </c>
      <c r="E24" s="26" t="s">
        <v>519</v>
      </c>
    </row>
    <row r="25" spans="1:5" s="19" customFormat="1" ht="12.75" customHeight="1" x14ac:dyDescent="0.25">
      <c r="A25" s="30"/>
      <c r="B25" s="30"/>
      <c r="C25" s="31"/>
      <c r="D25" s="31"/>
      <c r="E25" s="32" t="s">
        <v>518</v>
      </c>
    </row>
    <row r="26" spans="1:5" s="19" customFormat="1" ht="15.75" x14ac:dyDescent="0.25">
      <c r="A26" s="21"/>
      <c r="C26" s="20"/>
      <c r="D26" s="20" t="s">
        <v>208</v>
      </c>
      <c r="E26" s="20" t="s">
        <v>208</v>
      </c>
    </row>
    <row r="27" spans="1:5" s="19" customFormat="1" ht="12.75" customHeight="1" x14ac:dyDescent="0.25">
      <c r="B27" s="28" t="s">
        <v>998</v>
      </c>
      <c r="C27" s="244" t="s">
        <v>966</v>
      </c>
      <c r="D27" s="26" t="s">
        <v>894</v>
      </c>
      <c r="E27" s="26" t="s">
        <v>517</v>
      </c>
    </row>
    <row r="28" spans="1:5" s="19" customFormat="1" ht="12.75" customHeight="1" x14ac:dyDescent="0.25">
      <c r="B28" s="29"/>
      <c r="C28" s="26"/>
      <c r="D28" s="26" t="s">
        <v>895</v>
      </c>
      <c r="E28" s="26" t="s">
        <v>516</v>
      </c>
    </row>
    <row r="29" spans="1:5" s="19" customFormat="1" ht="12.75" customHeight="1" x14ac:dyDescent="0.25">
      <c r="A29" s="30"/>
      <c r="B29" s="30"/>
      <c r="C29" s="31"/>
      <c r="D29" s="31"/>
      <c r="E29" s="32">
        <v>68306</v>
      </c>
    </row>
    <row r="30" spans="1:5" s="19" customFormat="1" ht="15.75" x14ac:dyDescent="0.25">
      <c r="A30" s="21"/>
      <c r="C30" s="20"/>
      <c r="D30" s="20" t="s">
        <v>208</v>
      </c>
      <c r="E30" s="20" t="s">
        <v>208</v>
      </c>
    </row>
    <row r="31" spans="1:5" s="19" customFormat="1" ht="12.75" customHeight="1" x14ac:dyDescent="0.25">
      <c r="B31" s="28" t="s">
        <v>515</v>
      </c>
      <c r="C31" s="26" t="s">
        <v>702</v>
      </c>
      <c r="D31" s="26" t="s">
        <v>866</v>
      </c>
      <c r="E31" s="26" t="s">
        <v>514</v>
      </c>
    </row>
    <row r="32" spans="1:5" s="19" customFormat="1" ht="12.75" customHeight="1" x14ac:dyDescent="0.25">
      <c r="B32" s="29"/>
      <c r="C32" s="26"/>
      <c r="D32" s="26" t="s">
        <v>865</v>
      </c>
      <c r="E32" s="26" t="s">
        <v>513</v>
      </c>
    </row>
    <row r="33" spans="1:5" s="19" customFormat="1" ht="12.75" customHeight="1" x14ac:dyDescent="0.25">
      <c r="A33" s="30"/>
      <c r="B33" s="30"/>
      <c r="C33" s="31"/>
      <c r="D33" s="31"/>
      <c r="E33" s="32">
        <v>67000</v>
      </c>
    </row>
    <row r="34" spans="1:5" s="19" customFormat="1" ht="15.75" x14ac:dyDescent="0.25">
      <c r="A34" s="21"/>
      <c r="C34" s="20"/>
      <c r="D34" s="20" t="s">
        <v>208</v>
      </c>
      <c r="E34" s="20" t="s">
        <v>208</v>
      </c>
    </row>
    <row r="35" spans="1:5" s="19" customFormat="1" ht="12.75" customHeight="1" x14ac:dyDescent="0.25">
      <c r="B35" s="28" t="s">
        <v>512</v>
      </c>
      <c r="C35" s="26" t="s">
        <v>701</v>
      </c>
      <c r="D35" s="26" t="s">
        <v>864</v>
      </c>
      <c r="E35" s="26" t="s">
        <v>511</v>
      </c>
    </row>
    <row r="36" spans="1:5" s="19" customFormat="1" ht="12.75" customHeight="1" x14ac:dyDescent="0.25">
      <c r="B36" s="29"/>
      <c r="C36" s="26"/>
      <c r="D36" s="26" t="s">
        <v>863</v>
      </c>
      <c r="E36" s="26" t="s">
        <v>395</v>
      </c>
    </row>
    <row r="37" spans="1:5" s="19" customFormat="1" ht="12.75" customHeight="1" x14ac:dyDescent="0.25">
      <c r="A37" s="30"/>
      <c r="B37" s="30"/>
      <c r="C37" s="31"/>
      <c r="D37" s="31"/>
      <c r="E37" s="32">
        <v>28023</v>
      </c>
    </row>
    <row r="38" spans="1:5" s="19" customFormat="1" ht="15.75" x14ac:dyDescent="0.25">
      <c r="A38" s="21"/>
      <c r="C38" s="20"/>
      <c r="D38" s="20" t="s">
        <v>208</v>
      </c>
      <c r="E38" s="20" t="s">
        <v>208</v>
      </c>
    </row>
    <row r="39" spans="1:5" s="19" customFormat="1" ht="12.75" customHeight="1" x14ac:dyDescent="0.25">
      <c r="B39" s="28" t="s">
        <v>993</v>
      </c>
      <c r="C39" s="26" t="s">
        <v>699</v>
      </c>
      <c r="D39" s="26" t="s">
        <v>862</v>
      </c>
      <c r="E39" s="26" t="s">
        <v>510</v>
      </c>
    </row>
    <row r="40" spans="1:5" s="19" customFormat="1" ht="12.75" customHeight="1" x14ac:dyDescent="0.25">
      <c r="B40" s="29"/>
      <c r="C40" s="26"/>
      <c r="D40" s="26" t="s">
        <v>861</v>
      </c>
      <c r="E40" s="26" t="s">
        <v>509</v>
      </c>
    </row>
    <row r="41" spans="1:5" s="19" customFormat="1" ht="12.75" customHeight="1" x14ac:dyDescent="0.25">
      <c r="A41" s="30"/>
      <c r="B41" s="30"/>
      <c r="C41" s="31"/>
      <c r="D41" s="31"/>
      <c r="E41" s="32" t="s">
        <v>508</v>
      </c>
    </row>
    <row r="42" spans="1:5" s="19" customFormat="1" ht="15.75" x14ac:dyDescent="0.25">
      <c r="A42" s="21"/>
      <c r="C42" s="20"/>
      <c r="D42" s="20" t="s">
        <v>208</v>
      </c>
      <c r="E42" s="20" t="s">
        <v>208</v>
      </c>
    </row>
    <row r="43" spans="1:5" s="19" customFormat="1" ht="12.75" customHeight="1" x14ac:dyDescent="0.25">
      <c r="B43" s="28" t="s">
        <v>72</v>
      </c>
      <c r="C43" s="26" t="s">
        <v>185</v>
      </c>
      <c r="D43" s="26" t="s">
        <v>860</v>
      </c>
      <c r="E43" s="26" t="s">
        <v>71</v>
      </c>
    </row>
    <row r="44" spans="1:5" s="19" customFormat="1" ht="12.75" customHeight="1" x14ac:dyDescent="0.25">
      <c r="B44" s="29"/>
      <c r="C44" s="26"/>
      <c r="D44" s="26" t="s">
        <v>718</v>
      </c>
      <c r="E44" s="26" t="s">
        <v>32</v>
      </c>
    </row>
    <row r="45" spans="1:5" s="19" customFormat="1" ht="12.75" customHeight="1" x14ac:dyDescent="0.25">
      <c r="A45" s="30"/>
      <c r="B45" s="30"/>
      <c r="C45" s="31"/>
      <c r="D45" s="31"/>
      <c r="E45" s="32" t="s">
        <v>70</v>
      </c>
    </row>
    <row r="46" spans="1:5" s="19" customFormat="1" ht="15.75" x14ac:dyDescent="0.25">
      <c r="A46" s="21" t="s">
        <v>859</v>
      </c>
      <c r="C46" s="20"/>
      <c r="D46" s="20" t="s">
        <v>208</v>
      </c>
      <c r="E46" s="20" t="s">
        <v>208</v>
      </c>
    </row>
    <row r="47" spans="1:5" s="19" customFormat="1" ht="12.75" customHeight="1" x14ac:dyDescent="0.25">
      <c r="B47" s="28" t="s">
        <v>507</v>
      </c>
      <c r="C47" s="26" t="s">
        <v>698</v>
      </c>
      <c r="D47" s="26" t="s">
        <v>858</v>
      </c>
      <c r="E47" s="26" t="s">
        <v>506</v>
      </c>
    </row>
    <row r="48" spans="1:5" s="19" customFormat="1" ht="12.75" customHeight="1" x14ac:dyDescent="0.25">
      <c r="B48" s="29"/>
      <c r="C48" s="26"/>
      <c r="D48" s="26" t="s">
        <v>857</v>
      </c>
      <c r="E48" s="26" t="s">
        <v>404</v>
      </c>
    </row>
    <row r="49" spans="1:5" s="19" customFormat="1" ht="12.75" customHeight="1" x14ac:dyDescent="0.25">
      <c r="A49" s="30"/>
      <c r="B49" s="30"/>
      <c r="C49" s="31"/>
      <c r="D49" s="31"/>
      <c r="E49" s="32">
        <v>1010</v>
      </c>
    </row>
    <row r="50" spans="1:5" s="245" customFormat="1" ht="12.75" customHeight="1" x14ac:dyDescent="0.25">
      <c r="A50" s="21"/>
      <c r="C50" s="20"/>
      <c r="D50" s="20" t="s">
        <v>208</v>
      </c>
      <c r="E50" s="20" t="s">
        <v>208</v>
      </c>
    </row>
    <row r="51" spans="1:5" s="245" customFormat="1" ht="12.75" customHeight="1" x14ac:dyDescent="0.25">
      <c r="B51" s="28" t="s">
        <v>505</v>
      </c>
      <c r="C51" s="244" t="s">
        <v>697</v>
      </c>
      <c r="D51" s="244" t="s">
        <v>856</v>
      </c>
      <c r="E51" s="244" t="s">
        <v>504</v>
      </c>
    </row>
    <row r="52" spans="1:5" s="245" customFormat="1" ht="12.75" customHeight="1" x14ac:dyDescent="0.25">
      <c r="B52" s="246"/>
      <c r="C52" s="244"/>
      <c r="D52" s="244" t="s">
        <v>855</v>
      </c>
      <c r="E52" s="244" t="s">
        <v>50</v>
      </c>
    </row>
    <row r="53" spans="1:5" s="245" customFormat="1" ht="12.75" customHeight="1" x14ac:dyDescent="0.25">
      <c r="A53" s="247"/>
      <c r="B53" s="247"/>
      <c r="C53" s="248"/>
      <c r="D53" s="248"/>
      <c r="E53" s="249">
        <v>5022</v>
      </c>
    </row>
    <row r="54" spans="1:5" s="19" customFormat="1" ht="15.75" x14ac:dyDescent="0.25">
      <c r="A54" s="21"/>
      <c r="C54" s="20"/>
      <c r="D54" s="20" t="s">
        <v>208</v>
      </c>
      <c r="E54" s="20" t="s">
        <v>208</v>
      </c>
    </row>
    <row r="55" spans="1:5" s="19" customFormat="1" ht="12.75" customHeight="1" x14ac:dyDescent="0.25">
      <c r="B55" s="28" t="s">
        <v>948</v>
      </c>
      <c r="C55" s="26" t="s">
        <v>950</v>
      </c>
      <c r="D55" s="26" t="s">
        <v>953</v>
      </c>
      <c r="E55" s="26" t="s">
        <v>954</v>
      </c>
    </row>
    <row r="56" spans="1:5" s="19" customFormat="1" ht="12.75" customHeight="1" x14ac:dyDescent="0.25">
      <c r="B56" s="29"/>
      <c r="C56" s="26"/>
      <c r="D56" s="26" t="s">
        <v>955</v>
      </c>
      <c r="E56" s="26" t="s">
        <v>956</v>
      </c>
    </row>
    <row r="57" spans="1:5" s="19" customFormat="1" ht="12.75" customHeight="1" x14ac:dyDescent="0.25">
      <c r="A57" s="30"/>
      <c r="B57" s="30"/>
      <c r="C57" s="31"/>
      <c r="D57" s="31"/>
      <c r="E57" s="32">
        <v>3012</v>
      </c>
    </row>
    <row r="58" spans="1:5" s="19" customFormat="1" ht="15.75" x14ac:dyDescent="0.25">
      <c r="A58" s="21"/>
      <c r="C58" s="20"/>
      <c r="D58" s="20" t="s">
        <v>208</v>
      </c>
      <c r="E58" s="20" t="s">
        <v>208</v>
      </c>
    </row>
    <row r="59" spans="1:5" s="19" customFormat="1" ht="12.75" customHeight="1" x14ac:dyDescent="0.25">
      <c r="B59" s="28" t="s">
        <v>183</v>
      </c>
      <c r="C59" s="26" t="s">
        <v>182</v>
      </c>
      <c r="D59" s="26" t="s">
        <v>957</v>
      </c>
      <c r="E59" s="26" t="s">
        <v>503</v>
      </c>
    </row>
    <row r="60" spans="1:5" s="19" customFormat="1" ht="12.75" customHeight="1" x14ac:dyDescent="0.25">
      <c r="B60" s="29"/>
      <c r="C60" s="26"/>
      <c r="D60" s="26" t="s">
        <v>718</v>
      </c>
      <c r="E60" s="26" t="s">
        <v>42</v>
      </c>
    </row>
    <row r="61" spans="1:5" s="19" customFormat="1" ht="12.75" customHeight="1" x14ac:dyDescent="0.25">
      <c r="A61" s="30"/>
      <c r="B61" s="30"/>
      <c r="C61" s="31"/>
      <c r="D61" s="31"/>
      <c r="E61" s="32" t="s">
        <v>502</v>
      </c>
    </row>
    <row r="62" spans="1:5" s="19" customFormat="1" ht="15.75" x14ac:dyDescent="0.25">
      <c r="A62" s="21"/>
      <c r="C62" s="20"/>
      <c r="D62" s="243" t="s">
        <v>208</v>
      </c>
      <c r="E62" s="243" t="s">
        <v>208</v>
      </c>
    </row>
    <row r="63" spans="1:5" s="19" customFormat="1" ht="12.75" customHeight="1" x14ac:dyDescent="0.25">
      <c r="B63" s="28" t="s">
        <v>991</v>
      </c>
      <c r="C63" s="26" t="s">
        <v>180</v>
      </c>
      <c r="D63" s="26" t="s">
        <v>854</v>
      </c>
      <c r="E63" s="26" t="s">
        <v>501</v>
      </c>
    </row>
    <row r="64" spans="1:5" s="19" customFormat="1" ht="12.75" customHeight="1" x14ac:dyDescent="0.25">
      <c r="B64" s="29"/>
      <c r="C64" s="26"/>
      <c r="D64" s="26" t="s">
        <v>853</v>
      </c>
      <c r="E64" s="26" t="s">
        <v>32</v>
      </c>
    </row>
    <row r="65" spans="1:5" s="19" customFormat="1" ht="12.75" customHeight="1" x14ac:dyDescent="0.25">
      <c r="A65" s="30"/>
      <c r="B65" s="30"/>
      <c r="C65" s="31"/>
      <c r="D65" s="31"/>
      <c r="E65" s="32" t="s">
        <v>500</v>
      </c>
    </row>
    <row r="66" spans="1:5" s="19" customFormat="1" ht="15.75" x14ac:dyDescent="0.25">
      <c r="A66" s="21" t="s">
        <v>852</v>
      </c>
      <c r="C66" s="20"/>
      <c r="D66" s="20" t="s">
        <v>208</v>
      </c>
      <c r="E66" s="20" t="s">
        <v>208</v>
      </c>
    </row>
    <row r="67" spans="1:5" s="19" customFormat="1" ht="12.75" customHeight="1" x14ac:dyDescent="0.25">
      <c r="B67" s="28" t="s">
        <v>978</v>
      </c>
      <c r="C67" s="26" t="s">
        <v>695</v>
      </c>
      <c r="D67" s="26" t="s">
        <v>851</v>
      </c>
      <c r="E67" s="26" t="s">
        <v>499</v>
      </c>
    </row>
    <row r="68" spans="1:5" s="19" customFormat="1" ht="12.75" customHeight="1" x14ac:dyDescent="0.25">
      <c r="B68" s="29"/>
      <c r="C68" s="26"/>
      <c r="D68" s="26" t="s">
        <v>850</v>
      </c>
      <c r="E68" s="26" t="s">
        <v>498</v>
      </c>
    </row>
    <row r="69" spans="1:5" s="19" customFormat="1" ht="12.75" customHeight="1" x14ac:dyDescent="0.25">
      <c r="A69" s="30"/>
      <c r="B69" s="30"/>
      <c r="C69" s="31"/>
      <c r="D69" s="31"/>
      <c r="E69" s="32">
        <v>70563</v>
      </c>
    </row>
    <row r="70" spans="1:5" s="19" customFormat="1" ht="15.75" x14ac:dyDescent="0.25">
      <c r="A70" s="21"/>
      <c r="C70" s="20"/>
      <c r="D70" s="20" t="s">
        <v>208</v>
      </c>
      <c r="E70" s="20" t="s">
        <v>208</v>
      </c>
    </row>
    <row r="71" spans="1:5" s="19" customFormat="1" ht="12.75" customHeight="1" x14ac:dyDescent="0.25">
      <c r="B71" s="28" t="s">
        <v>979</v>
      </c>
      <c r="C71" s="26" t="s">
        <v>693</v>
      </c>
      <c r="D71" s="26" t="s">
        <v>849</v>
      </c>
      <c r="E71" s="26" t="s">
        <v>497</v>
      </c>
    </row>
    <row r="72" spans="1:5" s="19" customFormat="1" ht="12.75" customHeight="1" x14ac:dyDescent="0.25">
      <c r="B72" s="29"/>
      <c r="C72" s="26"/>
      <c r="D72" s="26" t="s">
        <v>848</v>
      </c>
      <c r="E72" s="26" t="s">
        <v>496</v>
      </c>
    </row>
    <row r="73" spans="1:5" s="19" customFormat="1" ht="12.75" customHeight="1" x14ac:dyDescent="0.25">
      <c r="A73" s="30"/>
      <c r="B73" s="30"/>
      <c r="C73" s="31"/>
      <c r="D73" s="31"/>
      <c r="E73" s="32">
        <v>52066</v>
      </c>
    </row>
    <row r="74" spans="1:5" s="19" customFormat="1" ht="15.75" x14ac:dyDescent="0.25">
      <c r="A74" s="21"/>
      <c r="C74" s="20"/>
      <c r="D74" s="20" t="s">
        <v>208</v>
      </c>
      <c r="E74" s="20" t="s">
        <v>208</v>
      </c>
    </row>
    <row r="75" spans="1:5" s="19" customFormat="1" ht="12.75" customHeight="1" x14ac:dyDescent="0.25">
      <c r="B75" s="28" t="s">
        <v>979</v>
      </c>
      <c r="C75" s="244" t="s">
        <v>885</v>
      </c>
      <c r="D75" s="244" t="s">
        <v>963</v>
      </c>
      <c r="E75" s="244" t="s">
        <v>965</v>
      </c>
    </row>
    <row r="76" spans="1:5" s="19" customFormat="1" ht="12.75" customHeight="1" x14ac:dyDescent="0.25">
      <c r="B76" s="29"/>
      <c r="C76" s="26"/>
      <c r="D76" s="244" t="s">
        <v>962</v>
      </c>
      <c r="E76" s="244" t="s">
        <v>964</v>
      </c>
    </row>
    <row r="77" spans="1:5" s="19" customFormat="1" ht="12.75" customHeight="1" x14ac:dyDescent="0.25">
      <c r="A77" s="30"/>
      <c r="B77" s="30"/>
      <c r="C77" s="31"/>
      <c r="D77" s="31"/>
      <c r="E77" s="32">
        <v>13654</v>
      </c>
    </row>
    <row r="78" spans="1:5" s="19" customFormat="1" ht="15.75" x14ac:dyDescent="0.25">
      <c r="A78" s="21"/>
      <c r="C78" s="20"/>
      <c r="D78" s="20" t="s">
        <v>208</v>
      </c>
      <c r="E78" s="20" t="s">
        <v>208</v>
      </c>
    </row>
    <row r="79" spans="1:5" s="19" customFormat="1" ht="12.75" customHeight="1" x14ac:dyDescent="0.25">
      <c r="B79" s="28" t="s">
        <v>495</v>
      </c>
      <c r="C79" s="26" t="s">
        <v>692</v>
      </c>
      <c r="D79" s="26" t="s">
        <v>847</v>
      </c>
      <c r="E79" s="26" t="s">
        <v>494</v>
      </c>
    </row>
    <row r="80" spans="1:5" s="19" customFormat="1" ht="12.75" customHeight="1" x14ac:dyDescent="0.25">
      <c r="B80" s="29"/>
      <c r="C80" s="26"/>
      <c r="D80" s="26" t="s">
        <v>846</v>
      </c>
      <c r="E80" s="26" t="s">
        <v>479</v>
      </c>
    </row>
    <row r="81" spans="1:5" s="19" customFormat="1" ht="12.75" customHeight="1" x14ac:dyDescent="0.25">
      <c r="A81" s="30"/>
      <c r="B81" s="30"/>
      <c r="C81" s="31"/>
      <c r="D81" s="31"/>
      <c r="E81" s="32">
        <v>44000</v>
      </c>
    </row>
    <row r="82" spans="1:5" s="19" customFormat="1" ht="15.75" x14ac:dyDescent="0.25">
      <c r="A82" s="21" t="s">
        <v>845</v>
      </c>
      <c r="C82" s="20"/>
      <c r="D82" s="20" t="s">
        <v>208</v>
      </c>
      <c r="E82" s="20" t="s">
        <v>208</v>
      </c>
    </row>
    <row r="83" spans="1:5" s="19" customFormat="1" ht="12.75" customHeight="1" x14ac:dyDescent="0.25">
      <c r="B83" s="28" t="s">
        <v>493</v>
      </c>
      <c r="C83" s="26" t="s">
        <v>691</v>
      </c>
      <c r="D83" s="26" t="s">
        <v>844</v>
      </c>
      <c r="E83" s="26" t="s">
        <v>492</v>
      </c>
    </row>
    <row r="84" spans="1:5" s="19" customFormat="1" ht="12.75" customHeight="1" x14ac:dyDescent="0.25">
      <c r="B84" s="29"/>
      <c r="C84" s="26"/>
      <c r="D84" s="26" t="s">
        <v>843</v>
      </c>
      <c r="E84" s="26" t="s">
        <v>32</v>
      </c>
    </row>
    <row r="85" spans="1:5" s="19" customFormat="1" ht="12.75" customHeight="1" x14ac:dyDescent="0.25">
      <c r="A85" s="30"/>
      <c r="B85" s="30"/>
      <c r="C85" s="31"/>
      <c r="D85" s="31"/>
      <c r="E85" s="32" t="s">
        <v>491</v>
      </c>
    </row>
    <row r="86" spans="1:5" s="19" customFormat="1" ht="15.75" x14ac:dyDescent="0.25">
      <c r="A86" s="21" t="s">
        <v>3</v>
      </c>
      <c r="C86" s="20"/>
      <c r="D86" s="20" t="s">
        <v>208</v>
      </c>
      <c r="E86" s="20" t="s">
        <v>208</v>
      </c>
    </row>
    <row r="87" spans="1:5" s="19" customFormat="1" ht="12.75" customHeight="1" x14ac:dyDescent="0.25">
      <c r="B87" s="28" t="s">
        <v>490</v>
      </c>
      <c r="C87" s="26" t="s">
        <v>690</v>
      </c>
      <c r="D87" s="26" t="s">
        <v>842</v>
      </c>
      <c r="E87" s="26" t="s">
        <v>489</v>
      </c>
    </row>
    <row r="88" spans="1:5" s="19" customFormat="1" ht="12.75" customHeight="1" x14ac:dyDescent="0.25">
      <c r="B88" s="29"/>
      <c r="C88" s="26"/>
      <c r="D88" s="26" t="s">
        <v>718</v>
      </c>
      <c r="E88" s="26" t="s">
        <v>42</v>
      </c>
    </row>
    <row r="89" spans="1:5" s="19" customFormat="1" ht="12.75" customHeight="1" x14ac:dyDescent="0.25">
      <c r="A89" s="30"/>
      <c r="B89" s="30"/>
      <c r="C89" s="31"/>
      <c r="D89" s="31"/>
      <c r="E89" s="32" t="s">
        <v>488</v>
      </c>
    </row>
    <row r="90" spans="1:5" s="19" customFormat="1" ht="15.75" x14ac:dyDescent="0.25">
      <c r="A90" s="21"/>
      <c r="C90" s="20"/>
      <c r="D90" s="20" t="s">
        <v>208</v>
      </c>
      <c r="E90" s="20" t="s">
        <v>208</v>
      </c>
    </row>
    <row r="91" spans="1:5" s="19" customFormat="1" ht="12.75" customHeight="1" x14ac:dyDescent="0.25">
      <c r="B91" s="28" t="s">
        <v>487</v>
      </c>
      <c r="C91" s="26" t="s">
        <v>689</v>
      </c>
      <c r="D91" s="26" t="s">
        <v>841</v>
      </c>
      <c r="E91" s="26" t="s">
        <v>486</v>
      </c>
    </row>
    <row r="92" spans="1:5" s="19" customFormat="1" ht="12.75" customHeight="1" x14ac:dyDescent="0.25">
      <c r="B92" s="29"/>
      <c r="C92" s="26"/>
      <c r="D92" s="26" t="s">
        <v>840</v>
      </c>
      <c r="E92" s="26" t="s">
        <v>395</v>
      </c>
    </row>
    <row r="93" spans="1:5" s="19" customFormat="1" ht="12.75" customHeight="1" x14ac:dyDescent="0.25">
      <c r="A93" s="30"/>
      <c r="B93" s="30"/>
      <c r="C93" s="31"/>
      <c r="D93" s="31"/>
      <c r="E93" s="32">
        <v>28034</v>
      </c>
    </row>
    <row r="94" spans="1:5" s="19" customFormat="1" ht="15.75" x14ac:dyDescent="0.25">
      <c r="A94" s="21"/>
      <c r="C94" s="20"/>
      <c r="D94" s="20" t="s">
        <v>208</v>
      </c>
      <c r="E94" s="20" t="s">
        <v>208</v>
      </c>
    </row>
    <row r="95" spans="1:5" s="19" customFormat="1" ht="12.75" customHeight="1" x14ac:dyDescent="0.25">
      <c r="B95" s="28" t="s">
        <v>994</v>
      </c>
      <c r="C95" s="26" t="s">
        <v>177</v>
      </c>
      <c r="D95" s="26" t="s">
        <v>839</v>
      </c>
      <c r="E95" s="26" t="s">
        <v>69</v>
      </c>
    </row>
    <row r="96" spans="1:5" s="19" customFormat="1" ht="12.75" customHeight="1" x14ac:dyDescent="0.25">
      <c r="B96" s="29"/>
      <c r="C96" s="26"/>
      <c r="D96" s="26" t="s">
        <v>838</v>
      </c>
      <c r="E96" s="26" t="s">
        <v>68</v>
      </c>
    </row>
    <row r="97" spans="1:5" s="19" customFormat="1" ht="12.75" customHeight="1" x14ac:dyDescent="0.25">
      <c r="A97" s="30"/>
      <c r="B97" s="30"/>
      <c r="C97" s="31"/>
      <c r="D97" s="31"/>
      <c r="E97" s="32">
        <v>59000</v>
      </c>
    </row>
    <row r="98" spans="1:5" s="19" customFormat="1" ht="15.75" x14ac:dyDescent="0.25">
      <c r="A98" s="21"/>
      <c r="C98" s="20"/>
      <c r="D98" s="20" t="s">
        <v>208</v>
      </c>
      <c r="E98" s="20" t="s">
        <v>208</v>
      </c>
    </row>
    <row r="99" spans="1:5" s="19" customFormat="1" ht="12.75" customHeight="1" x14ac:dyDescent="0.25">
      <c r="B99" s="28" t="s">
        <v>485</v>
      </c>
      <c r="C99" s="26" t="s">
        <v>686</v>
      </c>
      <c r="D99" s="26" t="s">
        <v>837</v>
      </c>
      <c r="E99" s="26" t="s">
        <v>484</v>
      </c>
    </row>
    <row r="100" spans="1:5" s="19" customFormat="1" ht="12.75" customHeight="1" x14ac:dyDescent="0.25">
      <c r="B100" s="29"/>
      <c r="C100" s="26"/>
      <c r="D100" s="26" t="s">
        <v>718</v>
      </c>
      <c r="E100" s="26" t="s">
        <v>483</v>
      </c>
    </row>
    <row r="101" spans="1:5" s="19" customFormat="1" ht="12.75" customHeight="1" x14ac:dyDescent="0.25">
      <c r="A101" s="30"/>
      <c r="B101" s="30"/>
      <c r="C101" s="31"/>
      <c r="D101" s="31"/>
      <c r="E101" s="32" t="s">
        <v>482</v>
      </c>
    </row>
    <row r="102" spans="1:5" s="19" customFormat="1" ht="15.75" x14ac:dyDescent="0.25">
      <c r="A102" s="21"/>
      <c r="C102" s="20"/>
      <c r="D102" s="20" t="s">
        <v>208</v>
      </c>
      <c r="E102" s="20" t="s">
        <v>208</v>
      </c>
    </row>
    <row r="103" spans="1:5" s="19" customFormat="1" ht="12.75" customHeight="1" x14ac:dyDescent="0.25">
      <c r="B103" s="28" t="s">
        <v>481</v>
      </c>
      <c r="C103" s="26" t="s">
        <v>684</v>
      </c>
      <c r="D103" s="26" t="s">
        <v>836</v>
      </c>
      <c r="E103" s="26" t="s">
        <v>480</v>
      </c>
    </row>
    <row r="104" spans="1:5" s="19" customFormat="1" ht="12.75" customHeight="1" x14ac:dyDescent="0.25">
      <c r="B104" s="29"/>
      <c r="C104" s="26"/>
      <c r="D104" s="26" t="s">
        <v>835</v>
      </c>
      <c r="E104" s="26" t="s">
        <v>479</v>
      </c>
    </row>
    <row r="105" spans="1:5" s="19" customFormat="1" ht="12.75" customHeight="1" x14ac:dyDescent="0.25">
      <c r="A105" s="30"/>
      <c r="B105" s="30"/>
      <c r="C105" s="31"/>
      <c r="D105" s="31"/>
      <c r="E105" s="32">
        <v>44000</v>
      </c>
    </row>
    <row r="106" spans="1:5" s="19" customFormat="1" ht="15.75" x14ac:dyDescent="0.25">
      <c r="A106" s="21"/>
      <c r="C106" s="20"/>
      <c r="D106" s="20" t="s">
        <v>208</v>
      </c>
      <c r="E106" s="20" t="s">
        <v>208</v>
      </c>
    </row>
    <row r="107" spans="1:5" s="19" customFormat="1" ht="12.75" customHeight="1" x14ac:dyDescent="0.25">
      <c r="B107" s="28" t="s">
        <v>481</v>
      </c>
      <c r="C107" s="26" t="s">
        <v>883</v>
      </c>
      <c r="D107" s="244" t="s">
        <v>967</v>
      </c>
      <c r="E107" s="26" t="s">
        <v>413</v>
      </c>
    </row>
    <row r="108" spans="1:5" s="19" customFormat="1" ht="12.75" customHeight="1" x14ac:dyDescent="0.25">
      <c r="B108" s="29"/>
      <c r="C108" s="26"/>
      <c r="D108" s="244" t="s">
        <v>968</v>
      </c>
      <c r="E108" s="244" t="s">
        <v>449</v>
      </c>
    </row>
    <row r="109" spans="1:5" s="19" customFormat="1" ht="12.75" customHeight="1" x14ac:dyDescent="0.25">
      <c r="A109" s="30"/>
      <c r="B109" s="30"/>
      <c r="C109" s="31"/>
      <c r="D109" s="31"/>
      <c r="E109" s="32">
        <v>98452</v>
      </c>
    </row>
    <row r="110" spans="1:5" s="19" customFormat="1" ht="15.75" x14ac:dyDescent="0.25">
      <c r="A110" s="21"/>
      <c r="C110" s="20"/>
      <c r="D110" s="20" t="s">
        <v>208</v>
      </c>
      <c r="E110" s="20" t="s">
        <v>208</v>
      </c>
    </row>
    <row r="111" spans="1:5" s="19" customFormat="1" ht="12.75" customHeight="1" x14ac:dyDescent="0.25">
      <c r="B111" s="28" t="s">
        <v>478</v>
      </c>
      <c r="C111" s="26" t="s">
        <v>682</v>
      </c>
      <c r="D111" s="26" t="s">
        <v>834</v>
      </c>
      <c r="E111" s="26" t="s">
        <v>477</v>
      </c>
    </row>
    <row r="112" spans="1:5" s="19" customFormat="1" ht="12.75" customHeight="1" x14ac:dyDescent="0.25">
      <c r="B112" s="29"/>
      <c r="C112" s="26"/>
      <c r="D112" s="26" t="s">
        <v>833</v>
      </c>
      <c r="E112" s="26" t="s">
        <v>476</v>
      </c>
    </row>
    <row r="113" spans="1:5" s="19" customFormat="1" ht="12.75" customHeight="1" x14ac:dyDescent="0.25">
      <c r="A113" s="30"/>
      <c r="B113" s="30"/>
      <c r="C113" s="31"/>
      <c r="D113" s="31"/>
      <c r="E113" s="32">
        <v>10100</v>
      </c>
    </row>
    <row r="114" spans="1:5" s="19" customFormat="1" ht="15.75" x14ac:dyDescent="0.25">
      <c r="A114" s="21"/>
      <c r="C114" s="20"/>
      <c r="D114" s="20" t="s">
        <v>208</v>
      </c>
      <c r="E114" s="20" t="s">
        <v>208</v>
      </c>
    </row>
    <row r="115" spans="1:5" s="19" customFormat="1" ht="12.75" customHeight="1" x14ac:dyDescent="0.25">
      <c r="B115" s="28" t="s">
        <v>67</v>
      </c>
      <c r="C115" s="244" t="s">
        <v>973</v>
      </c>
      <c r="D115" s="26" t="s">
        <v>832</v>
      </c>
      <c r="E115" s="26" t="s">
        <v>66</v>
      </c>
    </row>
    <row r="116" spans="1:5" s="19" customFormat="1" ht="12.75" customHeight="1" x14ac:dyDescent="0.25">
      <c r="B116" s="29"/>
      <c r="C116" s="26"/>
      <c r="D116" s="26" t="s">
        <v>831</v>
      </c>
      <c r="E116" s="26" t="s">
        <v>65</v>
      </c>
    </row>
    <row r="117" spans="1:5" s="19" customFormat="1" ht="12.75" customHeight="1" x14ac:dyDescent="0.25">
      <c r="A117" s="30"/>
      <c r="B117" s="30"/>
      <c r="C117" s="31"/>
      <c r="D117" s="31"/>
      <c r="E117" s="32">
        <v>80805</v>
      </c>
    </row>
    <row r="118" spans="1:5" s="19" customFormat="1" ht="15.75" x14ac:dyDescent="0.25">
      <c r="A118" s="21"/>
      <c r="C118" s="20"/>
      <c r="D118" s="20" t="s">
        <v>208</v>
      </c>
      <c r="E118" s="20" t="s">
        <v>208</v>
      </c>
    </row>
    <row r="119" spans="1:5" s="19" customFormat="1" ht="12.75" customHeight="1" x14ac:dyDescent="0.25">
      <c r="B119" s="28" t="s">
        <v>173</v>
      </c>
      <c r="C119" s="26" t="s">
        <v>172</v>
      </c>
      <c r="D119" s="26" t="s">
        <v>958</v>
      </c>
      <c r="E119" s="26" t="s">
        <v>475</v>
      </c>
    </row>
    <row r="120" spans="1:5" s="19" customFormat="1" ht="12.75" customHeight="1" x14ac:dyDescent="0.25">
      <c r="B120" s="29"/>
      <c r="C120" s="26"/>
      <c r="D120" s="26" t="s">
        <v>959</v>
      </c>
      <c r="E120" s="26" t="s">
        <v>45</v>
      </c>
    </row>
    <row r="121" spans="1:5" s="19" customFormat="1" ht="12.75" customHeight="1" x14ac:dyDescent="0.25">
      <c r="A121" s="30"/>
      <c r="B121" s="30"/>
      <c r="C121" s="31"/>
      <c r="D121" s="31"/>
      <c r="E121" s="32">
        <v>1675</v>
      </c>
    </row>
    <row r="122" spans="1:5" s="19" customFormat="1" ht="15.75" x14ac:dyDescent="0.25">
      <c r="A122" s="21" t="s">
        <v>830</v>
      </c>
      <c r="C122" s="20"/>
      <c r="D122" s="20" t="s">
        <v>208</v>
      </c>
      <c r="E122" s="20" t="s">
        <v>208</v>
      </c>
    </row>
    <row r="123" spans="1:5" s="19" customFormat="1" ht="12.75" customHeight="1" x14ac:dyDescent="0.25">
      <c r="B123" s="28" t="s">
        <v>474</v>
      </c>
      <c r="C123" s="26" t="s">
        <v>679</v>
      </c>
      <c r="D123" s="26" t="s">
        <v>829</v>
      </c>
      <c r="E123" s="26" t="s">
        <v>473</v>
      </c>
    </row>
    <row r="124" spans="1:5" s="19" customFormat="1" ht="12.75" customHeight="1" x14ac:dyDescent="0.25">
      <c r="B124" s="29"/>
      <c r="C124" s="26"/>
      <c r="D124" s="26" t="s">
        <v>828</v>
      </c>
      <c r="E124" s="26" t="s">
        <v>472</v>
      </c>
    </row>
    <row r="125" spans="1:5" s="19" customFormat="1" ht="12.75" customHeight="1" x14ac:dyDescent="0.25">
      <c r="A125" s="30"/>
      <c r="B125" s="30"/>
      <c r="C125" s="31"/>
      <c r="D125" s="31"/>
      <c r="E125" s="32">
        <v>8022</v>
      </c>
    </row>
    <row r="126" spans="1:5" s="19" customFormat="1" ht="15.75" x14ac:dyDescent="0.25">
      <c r="A126" s="21"/>
      <c r="C126" s="20"/>
      <c r="D126" s="20" t="s">
        <v>208</v>
      </c>
      <c r="E126" s="20" t="s">
        <v>208</v>
      </c>
    </row>
    <row r="127" spans="1:5" s="19" customFormat="1" ht="12.75" customHeight="1" x14ac:dyDescent="0.25">
      <c r="B127" s="28" t="s">
        <v>471</v>
      </c>
      <c r="C127" s="26" t="s">
        <v>677</v>
      </c>
      <c r="D127" s="26" t="s">
        <v>827</v>
      </c>
      <c r="E127" s="26" t="s">
        <v>470</v>
      </c>
    </row>
    <row r="128" spans="1:5" s="19" customFormat="1" ht="12.75" customHeight="1" x14ac:dyDescent="0.25">
      <c r="B128" s="29"/>
      <c r="C128" s="26"/>
      <c r="D128" s="26" t="s">
        <v>718</v>
      </c>
      <c r="E128" s="26" t="s">
        <v>469</v>
      </c>
    </row>
    <row r="129" spans="1:5" s="19" customFormat="1" ht="12.75" customHeight="1" x14ac:dyDescent="0.25">
      <c r="A129" s="30"/>
      <c r="B129" s="30"/>
      <c r="C129" s="31"/>
      <c r="D129" s="31"/>
      <c r="E129" s="32">
        <v>41101</v>
      </c>
    </row>
    <row r="130" spans="1:5" s="19" customFormat="1" ht="15.75" x14ac:dyDescent="0.25">
      <c r="A130" s="21"/>
      <c r="C130" s="20"/>
      <c r="D130" s="20" t="s">
        <v>208</v>
      </c>
      <c r="E130" s="20" t="s">
        <v>208</v>
      </c>
    </row>
    <row r="131" spans="1:5" s="19" customFormat="1" ht="12.75" customHeight="1" x14ac:dyDescent="0.25">
      <c r="B131" s="28" t="s">
        <v>468</v>
      </c>
      <c r="C131" s="26" t="s">
        <v>675</v>
      </c>
      <c r="D131" s="26" t="s">
        <v>826</v>
      </c>
      <c r="E131" s="26" t="s">
        <v>467</v>
      </c>
    </row>
    <row r="132" spans="1:5" s="19" customFormat="1" ht="12.75" customHeight="1" x14ac:dyDescent="0.25">
      <c r="B132" s="29"/>
      <c r="C132" s="26"/>
      <c r="D132" s="26" t="s">
        <v>718</v>
      </c>
      <c r="E132" s="26" t="s">
        <v>466</v>
      </c>
    </row>
    <row r="133" spans="1:5" s="19" customFormat="1" ht="12.75" customHeight="1" x14ac:dyDescent="0.25">
      <c r="A133" s="30"/>
      <c r="B133" s="30"/>
      <c r="C133" s="31"/>
      <c r="D133" s="31"/>
      <c r="E133" s="32" t="s">
        <v>465</v>
      </c>
    </row>
    <row r="134" spans="1:5" s="19" customFormat="1" ht="15.75" x14ac:dyDescent="0.25">
      <c r="A134" s="21"/>
      <c r="C134" s="20"/>
      <c r="D134" s="20" t="s">
        <v>208</v>
      </c>
      <c r="E134" s="20" t="s">
        <v>208</v>
      </c>
    </row>
    <row r="135" spans="1:5" s="19" customFormat="1" ht="12.75" customHeight="1" x14ac:dyDescent="0.25">
      <c r="B135" s="28" t="s">
        <v>464</v>
      </c>
      <c r="C135" s="26" t="s">
        <v>674</v>
      </c>
      <c r="D135" s="26" t="s">
        <v>825</v>
      </c>
      <c r="E135" s="26" t="s">
        <v>463</v>
      </c>
    </row>
    <row r="136" spans="1:5" s="19" customFormat="1" ht="12.75" customHeight="1" x14ac:dyDescent="0.25">
      <c r="B136" s="29"/>
      <c r="C136" s="26"/>
      <c r="D136" s="26" t="s">
        <v>718</v>
      </c>
      <c r="E136" s="26" t="s">
        <v>462</v>
      </c>
    </row>
    <row r="137" spans="1:5" s="19" customFormat="1" ht="12.75" customHeight="1" x14ac:dyDescent="0.25">
      <c r="A137" s="30"/>
      <c r="B137" s="30"/>
      <c r="C137" s="31"/>
      <c r="D137" s="31"/>
      <c r="E137" s="32">
        <v>97403</v>
      </c>
    </row>
    <row r="138" spans="1:5" s="19" customFormat="1" ht="15.75" x14ac:dyDescent="0.25">
      <c r="A138" s="21"/>
      <c r="C138" s="20"/>
      <c r="D138" s="20" t="s">
        <v>208</v>
      </c>
      <c r="E138" s="20" t="s">
        <v>208</v>
      </c>
    </row>
    <row r="139" spans="1:5" s="19" customFormat="1" ht="12.75" customHeight="1" x14ac:dyDescent="0.25">
      <c r="B139" s="28" t="s">
        <v>461</v>
      </c>
      <c r="C139" s="26" t="s">
        <v>672</v>
      </c>
      <c r="D139" s="26" t="s">
        <v>824</v>
      </c>
      <c r="E139" s="26" t="s">
        <v>460</v>
      </c>
    </row>
    <row r="140" spans="1:5" s="19" customFormat="1" ht="12.75" customHeight="1" x14ac:dyDescent="0.25">
      <c r="B140" s="29"/>
      <c r="C140" s="26"/>
      <c r="D140" s="26" t="s">
        <v>823</v>
      </c>
      <c r="E140" s="26" t="s">
        <v>459</v>
      </c>
    </row>
    <row r="141" spans="1:5" s="19" customFormat="1" ht="12.75" customHeight="1" x14ac:dyDescent="0.25">
      <c r="A141" s="30"/>
      <c r="B141" s="30"/>
      <c r="C141" s="31"/>
      <c r="D141" s="31"/>
      <c r="E141" s="32">
        <v>1081</v>
      </c>
    </row>
    <row r="142" spans="1:5" s="245" customFormat="1" ht="15.75" x14ac:dyDescent="0.25">
      <c r="A142" s="21" t="s">
        <v>822</v>
      </c>
      <c r="C142" s="20"/>
      <c r="D142" s="20" t="s">
        <v>208</v>
      </c>
      <c r="E142" s="20" t="s">
        <v>208</v>
      </c>
    </row>
    <row r="143" spans="1:5" s="245" customFormat="1" ht="12.75" customHeight="1" x14ac:dyDescent="0.25">
      <c r="B143" s="28" t="s">
        <v>1003</v>
      </c>
      <c r="C143" s="244" t="s">
        <v>1004</v>
      </c>
      <c r="D143" s="244" t="s">
        <v>1005</v>
      </c>
      <c r="E143" s="244" t="s">
        <v>1006</v>
      </c>
    </row>
    <row r="144" spans="1:5" s="245" customFormat="1" ht="12.75" customHeight="1" x14ac:dyDescent="0.25">
      <c r="B144" s="246"/>
      <c r="C144" s="244"/>
      <c r="D144" s="244" t="s">
        <v>1007</v>
      </c>
      <c r="E144" s="244" t="s">
        <v>36</v>
      </c>
    </row>
    <row r="145" spans="1:5" s="245" customFormat="1" ht="12.75" customHeight="1" x14ac:dyDescent="0.25">
      <c r="A145" s="247"/>
      <c r="B145" s="247"/>
      <c r="C145" s="248"/>
      <c r="D145" s="248"/>
      <c r="E145" s="249" t="s">
        <v>1008</v>
      </c>
    </row>
    <row r="146" spans="1:5" s="19" customFormat="1" ht="15.75" x14ac:dyDescent="0.25">
      <c r="A146" s="21"/>
      <c r="C146" s="20"/>
      <c r="D146" s="20" t="s">
        <v>208</v>
      </c>
      <c r="E146" s="20" t="s">
        <v>208</v>
      </c>
    </row>
    <row r="147" spans="1:5" s="19" customFormat="1" ht="12.75" customHeight="1" x14ac:dyDescent="0.25">
      <c r="B147" s="28" t="s">
        <v>64</v>
      </c>
      <c r="C147" s="26" t="s">
        <v>169</v>
      </c>
      <c r="D147" s="26" t="s">
        <v>821</v>
      </c>
      <c r="E147" s="26" t="s">
        <v>63</v>
      </c>
    </row>
    <row r="148" spans="1:5" s="19" customFormat="1" ht="12.75" customHeight="1" x14ac:dyDescent="0.25">
      <c r="B148" s="29"/>
      <c r="C148" s="26"/>
      <c r="D148" s="26" t="s">
        <v>820</v>
      </c>
      <c r="E148" s="26" t="s">
        <v>62</v>
      </c>
    </row>
    <row r="149" spans="1:5" s="19" customFormat="1" ht="12.75" customHeight="1" x14ac:dyDescent="0.25">
      <c r="A149" s="30"/>
      <c r="B149" s="30"/>
      <c r="C149" s="31"/>
      <c r="D149" s="31"/>
      <c r="E149" s="32">
        <v>5022</v>
      </c>
    </row>
    <row r="150" spans="1:5" s="19" customFormat="1" ht="15.75" x14ac:dyDescent="0.25">
      <c r="A150" s="21"/>
      <c r="C150" s="20"/>
      <c r="D150" s="20" t="s">
        <v>208</v>
      </c>
      <c r="E150" s="20" t="s">
        <v>208</v>
      </c>
    </row>
    <row r="151" spans="1:5" s="19" customFormat="1" ht="12.75" customHeight="1" x14ac:dyDescent="0.25">
      <c r="B151" s="28" t="s">
        <v>982</v>
      </c>
      <c r="C151" s="26" t="s">
        <v>669</v>
      </c>
      <c r="D151" s="26" t="s">
        <v>819</v>
      </c>
      <c r="E151" s="26" t="s">
        <v>458</v>
      </c>
    </row>
    <row r="152" spans="1:5" s="19" customFormat="1" ht="12.75" customHeight="1" x14ac:dyDescent="0.25">
      <c r="B152" s="29"/>
      <c r="C152" s="26"/>
      <c r="D152" s="26" t="s">
        <v>818</v>
      </c>
      <c r="E152" s="26" t="s">
        <v>457</v>
      </c>
    </row>
    <row r="153" spans="1:5" s="19" customFormat="1" ht="12.75" customHeight="1" x14ac:dyDescent="0.25">
      <c r="A153" s="30"/>
      <c r="B153" s="30"/>
      <c r="C153" s="31"/>
      <c r="D153" s="31"/>
      <c r="E153" s="32">
        <v>97827</v>
      </c>
    </row>
    <row r="154" spans="1:5" s="19" customFormat="1" ht="15.75" x14ac:dyDescent="0.25">
      <c r="A154" s="21"/>
      <c r="C154" s="20"/>
      <c r="D154" s="20" t="s">
        <v>208</v>
      </c>
      <c r="E154" s="20" t="s">
        <v>208</v>
      </c>
    </row>
    <row r="155" spans="1:5" s="19" customFormat="1" ht="12.75" customHeight="1" x14ac:dyDescent="0.25">
      <c r="B155" s="28" t="s">
        <v>983</v>
      </c>
      <c r="C155" s="26" t="s">
        <v>667</v>
      </c>
      <c r="D155" s="26" t="s">
        <v>817</v>
      </c>
      <c r="E155" s="26" t="s">
        <v>456</v>
      </c>
    </row>
    <row r="156" spans="1:5" s="19" customFormat="1" ht="12.75" customHeight="1" x14ac:dyDescent="0.25">
      <c r="B156" s="29"/>
      <c r="C156" s="26"/>
      <c r="D156" s="26" t="s">
        <v>816</v>
      </c>
      <c r="E156" s="26" t="s">
        <v>455</v>
      </c>
    </row>
    <row r="157" spans="1:5" s="19" customFormat="1" ht="12.75" customHeight="1" x14ac:dyDescent="0.25">
      <c r="A157" s="30"/>
      <c r="B157" s="30"/>
      <c r="C157" s="31"/>
      <c r="D157" s="31"/>
      <c r="E157" s="32"/>
    </row>
    <row r="158" spans="1:5" s="19" customFormat="1" ht="15.75" x14ac:dyDescent="0.25">
      <c r="A158" s="21" t="s">
        <v>815</v>
      </c>
      <c r="C158" s="20"/>
      <c r="D158" s="20" t="s">
        <v>208</v>
      </c>
      <c r="E158" s="20" t="s">
        <v>208</v>
      </c>
    </row>
    <row r="159" spans="1:5" s="19" customFormat="1" ht="12.75" customHeight="1" x14ac:dyDescent="0.25">
      <c r="B159" s="28" t="s">
        <v>61</v>
      </c>
      <c r="C159" s="26" t="s">
        <v>167</v>
      </c>
      <c r="D159" s="26" t="s">
        <v>814</v>
      </c>
      <c r="E159" s="26" t="s">
        <v>60</v>
      </c>
    </row>
    <row r="160" spans="1:5" s="19" customFormat="1" ht="12.75" customHeight="1" x14ac:dyDescent="0.25">
      <c r="B160" s="29"/>
      <c r="C160" s="26"/>
      <c r="D160" s="26" t="s">
        <v>718</v>
      </c>
      <c r="E160" s="26" t="s">
        <v>59</v>
      </c>
    </row>
    <row r="161" spans="1:5" s="19" customFormat="1" ht="12.75" customHeight="1" x14ac:dyDescent="0.25">
      <c r="A161" s="30"/>
      <c r="B161" s="30"/>
      <c r="C161" s="31"/>
      <c r="D161" s="31"/>
      <c r="E161" s="32" t="s">
        <v>58</v>
      </c>
    </row>
    <row r="162" spans="1:5" s="19" customFormat="1" ht="15.75" x14ac:dyDescent="0.25">
      <c r="A162" s="21" t="s">
        <v>813</v>
      </c>
      <c r="C162" s="20"/>
      <c r="D162" s="20" t="s">
        <v>208</v>
      </c>
      <c r="E162" s="20" t="s">
        <v>208</v>
      </c>
    </row>
    <row r="163" spans="1:5" s="19" customFormat="1" ht="12.75" customHeight="1" x14ac:dyDescent="0.25">
      <c r="B163" s="28" t="s">
        <v>980</v>
      </c>
      <c r="C163" s="26" t="s">
        <v>162</v>
      </c>
      <c r="D163" s="26" t="s">
        <v>812</v>
      </c>
      <c r="E163" s="26" t="s">
        <v>454</v>
      </c>
    </row>
    <row r="164" spans="1:5" s="19" customFormat="1" ht="12.75" customHeight="1" x14ac:dyDescent="0.25">
      <c r="B164" s="29"/>
      <c r="C164" s="26"/>
      <c r="D164" s="26" t="s">
        <v>718</v>
      </c>
      <c r="E164" s="26" t="s">
        <v>163</v>
      </c>
    </row>
    <row r="165" spans="1:5" s="19" customFormat="1" ht="12.75" customHeight="1" x14ac:dyDescent="0.25">
      <c r="A165" s="30"/>
      <c r="B165" s="30"/>
      <c r="C165" s="31"/>
      <c r="D165" s="31"/>
      <c r="E165" s="32">
        <v>14776</v>
      </c>
    </row>
    <row r="166" spans="1:5" s="19" customFormat="1" ht="15.75" x14ac:dyDescent="0.25">
      <c r="A166" s="21" t="s">
        <v>811</v>
      </c>
      <c r="C166" s="20"/>
      <c r="D166" s="20" t="s">
        <v>208</v>
      </c>
      <c r="E166" s="20" t="s">
        <v>208</v>
      </c>
    </row>
    <row r="167" spans="1:5" s="19" customFormat="1" ht="12.75" customHeight="1" x14ac:dyDescent="0.25">
      <c r="B167" s="28" t="s">
        <v>995</v>
      </c>
      <c r="C167" s="26" t="s">
        <v>663</v>
      </c>
      <c r="D167" s="26" t="s">
        <v>810</v>
      </c>
      <c r="E167" s="26" t="s">
        <v>453</v>
      </c>
    </row>
    <row r="168" spans="1:5" s="19" customFormat="1" ht="12.75" customHeight="1" x14ac:dyDescent="0.25">
      <c r="B168" s="29"/>
      <c r="C168" s="26"/>
      <c r="D168" s="26" t="s">
        <v>809</v>
      </c>
      <c r="E168" s="26" t="s">
        <v>452</v>
      </c>
    </row>
    <row r="169" spans="1:5" s="19" customFormat="1" ht="12.75" customHeight="1" x14ac:dyDescent="0.25">
      <c r="A169" s="30"/>
      <c r="B169" s="30"/>
      <c r="C169" s="31"/>
      <c r="D169" s="31"/>
      <c r="E169" s="32">
        <v>78000</v>
      </c>
    </row>
    <row r="170" spans="1:5" s="19" customFormat="1" ht="15.75" x14ac:dyDescent="0.25">
      <c r="A170" s="21"/>
      <c r="C170" s="20"/>
      <c r="D170" s="20" t="s">
        <v>208</v>
      </c>
      <c r="E170" s="20" t="s">
        <v>208</v>
      </c>
    </row>
    <row r="171" spans="1:5" s="19" customFormat="1" ht="12.75" customHeight="1" x14ac:dyDescent="0.25">
      <c r="B171" s="28" t="s">
        <v>451</v>
      </c>
      <c r="C171" s="26" t="s">
        <v>661</v>
      </c>
      <c r="D171" s="26" t="s">
        <v>960</v>
      </c>
      <c r="E171" s="26" t="s">
        <v>450</v>
      </c>
    </row>
    <row r="172" spans="1:5" s="19" customFormat="1" ht="12.75" customHeight="1" x14ac:dyDescent="0.25">
      <c r="B172" s="29"/>
      <c r="C172" s="26"/>
      <c r="D172" s="26" t="s">
        <v>961</v>
      </c>
      <c r="E172" s="26" t="s">
        <v>449</v>
      </c>
    </row>
    <row r="173" spans="1:5" s="19" customFormat="1" ht="12.75" customHeight="1" x14ac:dyDescent="0.25">
      <c r="A173" s="30"/>
      <c r="B173" s="30"/>
      <c r="C173" s="31"/>
      <c r="D173" s="31"/>
      <c r="E173" s="32">
        <v>31000</v>
      </c>
    </row>
    <row r="174" spans="1:5" s="19" customFormat="1" ht="15.75" x14ac:dyDescent="0.25">
      <c r="A174" s="21"/>
      <c r="C174" s="20"/>
      <c r="D174" s="243" t="s">
        <v>208</v>
      </c>
      <c r="E174" s="243" t="s">
        <v>208</v>
      </c>
    </row>
    <row r="175" spans="1:5" s="19" customFormat="1" ht="12.75" customHeight="1" x14ac:dyDescent="0.25">
      <c r="B175" s="28" t="s">
        <v>984</v>
      </c>
      <c r="C175" s="26" t="s">
        <v>659</v>
      </c>
      <c r="D175" s="26" t="s">
        <v>808</v>
      </c>
      <c r="E175" s="26" t="s">
        <v>448</v>
      </c>
    </row>
    <row r="176" spans="1:5" s="19" customFormat="1" ht="12.75" customHeight="1" x14ac:dyDescent="0.25">
      <c r="B176" s="29"/>
      <c r="C176" s="26"/>
      <c r="D176" s="26" t="s">
        <v>807</v>
      </c>
      <c r="E176" s="26" t="s">
        <v>447</v>
      </c>
    </row>
    <row r="177" spans="1:5" s="19" customFormat="1" ht="12.75" customHeight="1" x14ac:dyDescent="0.25">
      <c r="A177" s="30"/>
      <c r="B177" s="30"/>
      <c r="C177" s="31"/>
      <c r="D177" s="31"/>
      <c r="E177" s="32" t="s">
        <v>446</v>
      </c>
    </row>
    <row r="178" spans="1:5" s="19" customFormat="1" ht="15.75" x14ac:dyDescent="0.25">
      <c r="A178" s="21"/>
      <c r="C178" s="20"/>
      <c r="D178" s="20" t="s">
        <v>208</v>
      </c>
      <c r="E178" s="20" t="s">
        <v>208</v>
      </c>
    </row>
    <row r="179" spans="1:5" s="19" customFormat="1" ht="12.75" customHeight="1" x14ac:dyDescent="0.25">
      <c r="B179" s="28" t="s">
        <v>985</v>
      </c>
      <c r="C179" s="26" t="s">
        <v>159</v>
      </c>
      <c r="D179" s="26" t="s">
        <v>806</v>
      </c>
      <c r="E179" s="26" t="s">
        <v>57</v>
      </c>
    </row>
    <row r="180" spans="1:5" s="19" customFormat="1" ht="12.75" customHeight="1" x14ac:dyDescent="0.25">
      <c r="B180" s="29"/>
      <c r="C180" s="26"/>
      <c r="D180" s="26" t="s">
        <v>805</v>
      </c>
      <c r="E180" s="26" t="s">
        <v>56</v>
      </c>
    </row>
    <row r="181" spans="1:5" s="19" customFormat="1" ht="12.75" customHeight="1" x14ac:dyDescent="0.25">
      <c r="A181" s="30"/>
      <c r="B181" s="30"/>
      <c r="C181" s="31"/>
      <c r="D181" s="31"/>
      <c r="E181" s="32">
        <v>99362</v>
      </c>
    </row>
    <row r="182" spans="1:5" s="19" customFormat="1" ht="15.75" x14ac:dyDescent="0.25">
      <c r="A182" s="21"/>
      <c r="C182" s="20"/>
      <c r="D182" s="20" t="s">
        <v>208</v>
      </c>
      <c r="E182" s="20" t="s">
        <v>208</v>
      </c>
    </row>
    <row r="183" spans="1:5" s="19" customFormat="1" ht="12.75" customHeight="1" x14ac:dyDescent="0.25">
      <c r="B183" s="28" t="s">
        <v>445</v>
      </c>
      <c r="C183" s="26" t="s">
        <v>656</v>
      </c>
      <c r="D183" s="26" t="s">
        <v>804</v>
      </c>
      <c r="E183" s="26" t="s">
        <v>444</v>
      </c>
    </row>
    <row r="184" spans="1:5" s="19" customFormat="1" ht="12.75" customHeight="1" x14ac:dyDescent="0.25">
      <c r="B184" s="29"/>
      <c r="C184" s="26"/>
      <c r="D184" s="26" t="s">
        <v>803</v>
      </c>
      <c r="E184" s="26" t="s">
        <v>443</v>
      </c>
    </row>
    <row r="185" spans="1:5" s="19" customFormat="1" ht="12.75" customHeight="1" x14ac:dyDescent="0.25">
      <c r="A185" s="30"/>
      <c r="B185" s="30"/>
      <c r="C185" s="31"/>
      <c r="D185" s="31"/>
      <c r="E185" s="32">
        <v>60528</v>
      </c>
    </row>
    <row r="186" spans="1:5" s="19" customFormat="1" ht="15.75" x14ac:dyDescent="0.25">
      <c r="A186" s="21"/>
      <c r="C186" s="20"/>
      <c r="D186" s="20" t="s">
        <v>208</v>
      </c>
      <c r="E186" s="20" t="s">
        <v>208</v>
      </c>
    </row>
    <row r="187" spans="1:5" s="19" customFormat="1" ht="12.75" customHeight="1" x14ac:dyDescent="0.25">
      <c r="B187" s="28" t="s">
        <v>442</v>
      </c>
      <c r="C187" s="26" t="s">
        <v>654</v>
      </c>
      <c r="D187" s="26" t="s">
        <v>802</v>
      </c>
      <c r="E187" s="26" t="s">
        <v>441</v>
      </c>
    </row>
    <row r="188" spans="1:5" s="19" customFormat="1" ht="12.75" customHeight="1" x14ac:dyDescent="0.25">
      <c r="B188" s="29"/>
      <c r="C188" s="26"/>
      <c r="D188" s="26" t="s">
        <v>718</v>
      </c>
      <c r="E188" s="26" t="s">
        <v>440</v>
      </c>
    </row>
    <row r="189" spans="1:5" s="19" customFormat="1" ht="12.75" customHeight="1" x14ac:dyDescent="0.25">
      <c r="A189" s="30"/>
      <c r="B189" s="30"/>
      <c r="C189" s="31"/>
      <c r="D189" s="31"/>
      <c r="E189" s="32">
        <v>94117</v>
      </c>
    </row>
    <row r="190" spans="1:5" s="19" customFormat="1" ht="15.75" x14ac:dyDescent="0.25">
      <c r="A190" s="21"/>
      <c r="C190" s="20"/>
      <c r="D190" s="20" t="s">
        <v>208</v>
      </c>
      <c r="E190" s="20" t="s">
        <v>208</v>
      </c>
    </row>
    <row r="191" spans="1:5" s="19" customFormat="1" ht="12.75" customHeight="1" x14ac:dyDescent="0.25">
      <c r="B191" s="28" t="s">
        <v>439</v>
      </c>
      <c r="C191" s="26" t="s">
        <v>652</v>
      </c>
      <c r="D191" s="26" t="s">
        <v>801</v>
      </c>
      <c r="E191" s="26" t="s">
        <v>438</v>
      </c>
    </row>
    <row r="192" spans="1:5" s="19" customFormat="1" ht="12.75" customHeight="1" x14ac:dyDescent="0.25">
      <c r="B192" s="29"/>
      <c r="C192" s="26"/>
      <c r="D192" s="26" t="s">
        <v>800</v>
      </c>
      <c r="E192" s="26" t="s">
        <v>437</v>
      </c>
    </row>
    <row r="193" spans="1:5" s="19" customFormat="1" ht="12.75" customHeight="1" x14ac:dyDescent="0.25">
      <c r="A193" s="30"/>
      <c r="B193" s="30"/>
      <c r="C193" s="31"/>
      <c r="D193" s="31"/>
      <c r="E193" s="32">
        <v>3508</v>
      </c>
    </row>
    <row r="194" spans="1:5" s="19" customFormat="1" ht="15.75" x14ac:dyDescent="0.25">
      <c r="A194" s="21"/>
      <c r="C194" s="20"/>
      <c r="D194" s="20" t="s">
        <v>208</v>
      </c>
      <c r="E194" s="20" t="s">
        <v>208</v>
      </c>
    </row>
    <row r="195" spans="1:5" s="19" customFormat="1" ht="12.75" customHeight="1" x14ac:dyDescent="0.25">
      <c r="B195" s="28" t="s">
        <v>55</v>
      </c>
      <c r="C195" s="26" t="s">
        <v>158</v>
      </c>
      <c r="D195" s="26" t="s">
        <v>799</v>
      </c>
      <c r="E195" s="26" t="s">
        <v>54</v>
      </c>
    </row>
    <row r="196" spans="1:5" s="19" customFormat="1" ht="12.75" customHeight="1" x14ac:dyDescent="0.25">
      <c r="B196" s="29"/>
      <c r="C196" s="26"/>
      <c r="D196" s="26" t="s">
        <v>798</v>
      </c>
      <c r="E196" s="26" t="s">
        <v>53</v>
      </c>
    </row>
    <row r="197" spans="1:5" s="19" customFormat="1" ht="12.75" customHeight="1" x14ac:dyDescent="0.25">
      <c r="A197" s="30"/>
      <c r="B197" s="30"/>
      <c r="C197" s="31"/>
      <c r="D197" s="31"/>
      <c r="E197" s="32">
        <v>4980</v>
      </c>
    </row>
    <row r="198" spans="1:5" s="19" customFormat="1" ht="15.75" x14ac:dyDescent="0.25">
      <c r="A198" s="21"/>
      <c r="C198" s="20"/>
      <c r="D198" s="20" t="s">
        <v>208</v>
      </c>
      <c r="E198" s="20" t="s">
        <v>208</v>
      </c>
    </row>
    <row r="199" spans="1:5" s="19" customFormat="1" ht="12.75" customHeight="1" x14ac:dyDescent="0.25">
      <c r="B199" s="28" t="s">
        <v>986</v>
      </c>
      <c r="C199" s="26" t="s">
        <v>650</v>
      </c>
      <c r="D199" s="26" t="s">
        <v>797</v>
      </c>
      <c r="E199" s="26" t="s">
        <v>436</v>
      </c>
    </row>
    <row r="200" spans="1:5" s="19" customFormat="1" ht="12.75" customHeight="1" x14ac:dyDescent="0.25">
      <c r="B200" s="29"/>
      <c r="C200" s="26"/>
      <c r="D200" s="26" t="s">
        <v>796</v>
      </c>
      <c r="E200" s="26" t="s">
        <v>379</v>
      </c>
    </row>
    <row r="201" spans="1:5" s="19" customFormat="1" ht="12.75" customHeight="1" x14ac:dyDescent="0.25">
      <c r="A201" s="30"/>
      <c r="B201" s="30"/>
      <c r="C201" s="31"/>
      <c r="D201" s="31"/>
      <c r="E201" s="32">
        <v>97219</v>
      </c>
    </row>
    <row r="202" spans="1:5" s="19" customFormat="1" ht="15.75" x14ac:dyDescent="0.25">
      <c r="A202" s="21" t="s">
        <v>795</v>
      </c>
      <c r="C202" s="20"/>
      <c r="D202" s="20" t="s">
        <v>208</v>
      </c>
      <c r="E202" s="20" t="s">
        <v>208</v>
      </c>
    </row>
    <row r="203" spans="1:5" s="19" customFormat="1" ht="12.75" customHeight="1" x14ac:dyDescent="0.25">
      <c r="B203" s="28" t="s">
        <v>153</v>
      </c>
      <c r="C203" s="26" t="s">
        <v>151</v>
      </c>
      <c r="D203" s="26" t="s">
        <v>794</v>
      </c>
      <c r="E203" s="26" t="s">
        <v>435</v>
      </c>
    </row>
    <row r="204" spans="1:5" s="19" customFormat="1" ht="12.75" customHeight="1" x14ac:dyDescent="0.25">
      <c r="B204" s="29"/>
      <c r="C204" s="26"/>
      <c r="D204" s="26" t="s">
        <v>793</v>
      </c>
      <c r="E204" s="26" t="s">
        <v>152</v>
      </c>
    </row>
    <row r="205" spans="1:5" s="19" customFormat="1" ht="12.75" customHeight="1" x14ac:dyDescent="0.25">
      <c r="A205" s="30"/>
      <c r="B205" s="30"/>
      <c r="C205" s="31"/>
      <c r="D205" s="31"/>
      <c r="E205" s="32">
        <v>24100</v>
      </c>
    </row>
    <row r="206" spans="1:5" s="19" customFormat="1" ht="15.75" x14ac:dyDescent="0.25">
      <c r="A206" s="21"/>
      <c r="C206" s="20"/>
      <c r="D206" s="20" t="s">
        <v>208</v>
      </c>
      <c r="E206" s="20" t="s">
        <v>208</v>
      </c>
    </row>
    <row r="207" spans="1:5" s="19" customFormat="1" ht="12.75" customHeight="1" x14ac:dyDescent="0.25">
      <c r="B207" s="28" t="s">
        <v>434</v>
      </c>
      <c r="C207" s="26" t="s">
        <v>647</v>
      </c>
      <c r="D207" s="26" t="s">
        <v>792</v>
      </c>
      <c r="E207" s="26" t="s">
        <v>433</v>
      </c>
    </row>
    <row r="208" spans="1:5" s="19" customFormat="1" ht="12.75" customHeight="1" x14ac:dyDescent="0.25">
      <c r="B208" s="29"/>
      <c r="C208" s="26"/>
      <c r="D208" s="26" t="s">
        <v>791</v>
      </c>
      <c r="E208" s="26" t="s">
        <v>432</v>
      </c>
    </row>
    <row r="209" spans="1:5" s="19" customFormat="1" ht="12.75" customHeight="1" x14ac:dyDescent="0.25">
      <c r="A209" s="30"/>
      <c r="B209" s="30"/>
      <c r="C209" s="31"/>
      <c r="D209" s="31"/>
      <c r="E209" s="32" t="s">
        <v>431</v>
      </c>
    </row>
    <row r="210" spans="1:5" s="19" customFormat="1" ht="15.75" x14ac:dyDescent="0.25">
      <c r="A210" s="21"/>
      <c r="C210" s="20"/>
      <c r="D210" s="20" t="s">
        <v>208</v>
      </c>
      <c r="E210" s="20" t="s">
        <v>208</v>
      </c>
    </row>
    <row r="211" spans="1:5" s="19" customFormat="1" ht="12.75" customHeight="1" x14ac:dyDescent="0.25">
      <c r="B211" s="28" t="s">
        <v>430</v>
      </c>
      <c r="C211" s="26" t="s">
        <v>969</v>
      </c>
      <c r="D211" s="26" t="s">
        <v>790</v>
      </c>
      <c r="E211" s="26" t="s">
        <v>429</v>
      </c>
    </row>
    <row r="212" spans="1:5" s="19" customFormat="1" ht="12.75" customHeight="1" x14ac:dyDescent="0.25">
      <c r="B212" s="29"/>
      <c r="C212" s="26"/>
      <c r="D212" s="26" t="s">
        <v>789</v>
      </c>
      <c r="E212" s="26" t="s">
        <v>428</v>
      </c>
    </row>
    <row r="213" spans="1:5" s="19" customFormat="1" ht="12.75" customHeight="1" x14ac:dyDescent="0.25">
      <c r="A213" s="30"/>
      <c r="B213" s="30"/>
      <c r="C213" s="31"/>
      <c r="D213" s="31"/>
      <c r="E213" s="32" t="s">
        <v>427</v>
      </c>
    </row>
    <row r="214" spans="1:5" s="19" customFormat="1" ht="15.75" x14ac:dyDescent="0.25">
      <c r="A214" s="21"/>
      <c r="C214" s="20"/>
      <c r="D214" s="20" t="s">
        <v>208</v>
      </c>
      <c r="E214" s="20" t="s">
        <v>208</v>
      </c>
    </row>
    <row r="215" spans="1:5" s="19" customFormat="1" ht="12.75" customHeight="1" x14ac:dyDescent="0.25">
      <c r="B215" s="28" t="s">
        <v>996</v>
      </c>
      <c r="C215" s="26" t="s">
        <v>644</v>
      </c>
      <c r="D215" s="26" t="s">
        <v>788</v>
      </c>
      <c r="E215" s="26" t="s">
        <v>426</v>
      </c>
    </row>
    <row r="216" spans="1:5" s="19" customFormat="1" ht="12.75" customHeight="1" x14ac:dyDescent="0.25">
      <c r="B216" s="29"/>
      <c r="C216" s="26"/>
      <c r="D216" s="26" t="s">
        <v>718</v>
      </c>
      <c r="E216" s="26" t="s">
        <v>425</v>
      </c>
    </row>
    <row r="217" spans="1:5" s="19" customFormat="1" ht="12.75" customHeight="1" x14ac:dyDescent="0.25">
      <c r="A217" s="30"/>
      <c r="B217" s="30"/>
      <c r="C217" s="31"/>
      <c r="D217" s="31"/>
      <c r="E217" s="32">
        <v>4179</v>
      </c>
    </row>
    <row r="218" spans="1:5" s="19" customFormat="1" ht="15.75" x14ac:dyDescent="0.25">
      <c r="A218" s="21" t="s">
        <v>787</v>
      </c>
      <c r="C218" s="20"/>
      <c r="D218" s="20" t="s">
        <v>208</v>
      </c>
      <c r="E218" s="20" t="s">
        <v>208</v>
      </c>
    </row>
    <row r="219" spans="1:5" s="19" customFormat="1" ht="12.75" customHeight="1" x14ac:dyDescent="0.25">
      <c r="B219" s="28" t="s">
        <v>424</v>
      </c>
      <c r="C219" s="26" t="s">
        <v>643</v>
      </c>
      <c r="D219" s="26" t="s">
        <v>786</v>
      </c>
      <c r="E219" s="26" t="s">
        <v>423</v>
      </c>
    </row>
    <row r="220" spans="1:5" s="19" customFormat="1" ht="12.75" customHeight="1" x14ac:dyDescent="0.25">
      <c r="B220" s="29"/>
      <c r="C220" s="26"/>
      <c r="D220" s="26" t="s">
        <v>785</v>
      </c>
      <c r="E220" s="26" t="s">
        <v>32</v>
      </c>
    </row>
    <row r="221" spans="1:5" s="19" customFormat="1" ht="12.75" customHeight="1" x14ac:dyDescent="0.25">
      <c r="A221" s="30"/>
      <c r="B221" s="30"/>
      <c r="C221" s="31"/>
      <c r="D221" s="31"/>
      <c r="E221" s="32" t="s">
        <v>422</v>
      </c>
    </row>
    <row r="222" spans="1:5" s="19" customFormat="1" ht="15.75" x14ac:dyDescent="0.25">
      <c r="A222" s="21" t="s">
        <v>784</v>
      </c>
      <c r="C222" s="20"/>
      <c r="D222" s="20" t="s">
        <v>208</v>
      </c>
      <c r="E222" s="20" t="s">
        <v>208</v>
      </c>
    </row>
    <row r="223" spans="1:5" s="19" customFormat="1" ht="12.75" customHeight="1" x14ac:dyDescent="0.25">
      <c r="B223" s="28" t="s">
        <v>421</v>
      </c>
      <c r="C223" s="26" t="s">
        <v>642</v>
      </c>
      <c r="D223" s="26" t="s">
        <v>783</v>
      </c>
      <c r="E223" s="26" t="s">
        <v>420</v>
      </c>
    </row>
    <row r="224" spans="1:5" s="19" customFormat="1" ht="12.75" customHeight="1" x14ac:dyDescent="0.25">
      <c r="B224" s="29"/>
      <c r="C224" s="26"/>
      <c r="D224" s="26" t="s">
        <v>782</v>
      </c>
      <c r="E224" s="26" t="s">
        <v>404</v>
      </c>
    </row>
    <row r="225" spans="1:5" s="19" customFormat="1" ht="12.75" customHeight="1" x14ac:dyDescent="0.25">
      <c r="A225" s="30"/>
      <c r="B225" s="30"/>
      <c r="C225" s="31"/>
      <c r="D225" s="31"/>
      <c r="E225" s="32">
        <v>1010</v>
      </c>
    </row>
    <row r="226" spans="1:5" s="19" customFormat="1" ht="15.75" x14ac:dyDescent="0.25">
      <c r="A226" s="21"/>
      <c r="C226" s="20"/>
      <c r="D226" s="20" t="s">
        <v>208</v>
      </c>
      <c r="E226" s="20" t="s">
        <v>208</v>
      </c>
    </row>
    <row r="227" spans="1:5" s="19" customFormat="1" ht="12.75" customHeight="1" x14ac:dyDescent="0.25">
      <c r="B227" s="28" t="s">
        <v>419</v>
      </c>
      <c r="C227" s="26" t="s">
        <v>641</v>
      </c>
      <c r="D227" s="26" t="s">
        <v>781</v>
      </c>
      <c r="E227" s="26" t="s">
        <v>418</v>
      </c>
    </row>
    <row r="228" spans="1:5" s="19" customFormat="1" ht="12.75" customHeight="1" x14ac:dyDescent="0.25">
      <c r="B228" s="29"/>
      <c r="C228" s="26"/>
      <c r="D228" s="26" t="s">
        <v>780</v>
      </c>
      <c r="E228" s="26" t="s">
        <v>417</v>
      </c>
    </row>
    <row r="229" spans="1:5" s="19" customFormat="1" ht="12.75" customHeight="1" x14ac:dyDescent="0.25">
      <c r="A229" s="30"/>
      <c r="B229" s="30"/>
      <c r="C229" s="31"/>
      <c r="D229" s="31"/>
      <c r="E229" s="32">
        <v>99508</v>
      </c>
    </row>
    <row r="230" spans="1:5" s="19" customFormat="1" ht="15.75" x14ac:dyDescent="0.25">
      <c r="A230" s="21"/>
      <c r="C230" s="20"/>
      <c r="D230" s="20" t="s">
        <v>208</v>
      </c>
      <c r="E230" s="20" t="s">
        <v>208</v>
      </c>
    </row>
    <row r="231" spans="1:5" s="19" customFormat="1" ht="12.75" customHeight="1" x14ac:dyDescent="0.25">
      <c r="B231" s="28" t="s">
        <v>981</v>
      </c>
      <c r="C231" s="244" t="s">
        <v>886</v>
      </c>
      <c r="D231" s="244" t="s">
        <v>999</v>
      </c>
      <c r="E231" s="244" t="s">
        <v>1001</v>
      </c>
    </row>
    <row r="232" spans="1:5" s="19" customFormat="1" ht="12.75" customHeight="1" x14ac:dyDescent="0.25">
      <c r="B232" s="29"/>
      <c r="C232" s="26"/>
      <c r="D232" s="244" t="s">
        <v>1000</v>
      </c>
      <c r="E232" s="244" t="s">
        <v>528</v>
      </c>
    </row>
    <row r="233" spans="1:5" s="19" customFormat="1" ht="12.75" customHeight="1" x14ac:dyDescent="0.25">
      <c r="A233" s="30"/>
      <c r="B233" s="30"/>
      <c r="C233" s="31"/>
      <c r="D233" s="31"/>
      <c r="E233" s="32">
        <v>50124</v>
      </c>
    </row>
    <row r="234" spans="1:5" s="19" customFormat="1" ht="15.75" x14ac:dyDescent="0.25">
      <c r="A234" s="21"/>
      <c r="C234" s="20"/>
      <c r="D234" s="20" t="s">
        <v>208</v>
      </c>
      <c r="E234" s="20" t="s">
        <v>208</v>
      </c>
    </row>
    <row r="235" spans="1:5" s="19" customFormat="1" ht="12.75" customHeight="1" x14ac:dyDescent="0.25">
      <c r="B235" s="28" t="s">
        <v>981</v>
      </c>
      <c r="C235" s="244" t="s">
        <v>887</v>
      </c>
      <c r="D235" s="244" t="s">
        <v>976</v>
      </c>
      <c r="E235" s="244" t="s">
        <v>1002</v>
      </c>
    </row>
    <row r="236" spans="1:5" s="19" customFormat="1" ht="12.75" customHeight="1" x14ac:dyDescent="0.25">
      <c r="B236" s="29"/>
      <c r="C236" s="26"/>
      <c r="D236" s="244" t="s">
        <v>977</v>
      </c>
      <c r="E236" s="244" t="s">
        <v>528</v>
      </c>
    </row>
    <row r="237" spans="1:5" s="19" customFormat="1" ht="12.75" customHeight="1" x14ac:dyDescent="0.25">
      <c r="A237" s="30"/>
      <c r="B237" s="30"/>
      <c r="C237" s="31"/>
      <c r="D237" s="31"/>
      <c r="E237" s="32">
        <v>50739</v>
      </c>
    </row>
    <row r="238" spans="1:5" s="19" customFormat="1" ht="15.75" x14ac:dyDescent="0.25">
      <c r="A238" s="21"/>
      <c r="C238" s="20"/>
      <c r="D238" s="20" t="s">
        <v>208</v>
      </c>
      <c r="E238" s="20" t="s">
        <v>208</v>
      </c>
    </row>
    <row r="239" spans="1:5" s="19" customFormat="1" ht="12.75" customHeight="1" x14ac:dyDescent="0.25">
      <c r="B239" s="28" t="s">
        <v>981</v>
      </c>
      <c r="C239" s="26" t="s">
        <v>639</v>
      </c>
      <c r="D239" s="26" t="s">
        <v>779</v>
      </c>
      <c r="E239" s="26" t="s">
        <v>416</v>
      </c>
    </row>
    <row r="240" spans="1:5" s="19" customFormat="1" ht="12.75" customHeight="1" x14ac:dyDescent="0.25">
      <c r="B240" s="29"/>
      <c r="C240" s="26"/>
      <c r="D240" s="26" t="s">
        <v>778</v>
      </c>
      <c r="E240" s="26" t="s">
        <v>415</v>
      </c>
    </row>
    <row r="241" spans="1:5" s="19" customFormat="1" ht="12.75" customHeight="1" x14ac:dyDescent="0.25">
      <c r="A241" s="30"/>
      <c r="B241" s="30"/>
      <c r="C241" s="31"/>
      <c r="D241" s="31"/>
      <c r="E241" s="32">
        <v>50739</v>
      </c>
    </row>
    <row r="242" spans="1:5" s="19" customFormat="1" ht="15.75" x14ac:dyDescent="0.25">
      <c r="A242" s="21" t="s">
        <v>777</v>
      </c>
      <c r="C242" s="20"/>
      <c r="D242" s="20" t="s">
        <v>208</v>
      </c>
      <c r="E242" s="20" t="s">
        <v>208</v>
      </c>
    </row>
    <row r="243" spans="1:5" s="19" customFormat="1" ht="12.75" customHeight="1" x14ac:dyDescent="0.25">
      <c r="B243" s="28" t="s">
        <v>414</v>
      </c>
      <c r="C243" s="26" t="s">
        <v>638</v>
      </c>
      <c r="D243" s="26" t="s">
        <v>776</v>
      </c>
      <c r="E243" s="26" t="s">
        <v>413</v>
      </c>
    </row>
    <row r="244" spans="1:5" s="19" customFormat="1" ht="12.75" customHeight="1" x14ac:dyDescent="0.25">
      <c r="B244" s="29"/>
      <c r="C244" s="26"/>
      <c r="D244" s="26" t="s">
        <v>775</v>
      </c>
      <c r="E244" s="26" t="s">
        <v>383</v>
      </c>
    </row>
    <row r="245" spans="1:5" s="19" customFormat="1" ht="12.75" customHeight="1" x14ac:dyDescent="0.25">
      <c r="A245" s="30"/>
      <c r="B245" s="30"/>
      <c r="C245" s="31"/>
      <c r="D245" s="31"/>
      <c r="E245" s="32">
        <v>75012</v>
      </c>
    </row>
    <row r="246" spans="1:5" s="19" customFormat="1" ht="15.75" x14ac:dyDescent="0.25">
      <c r="A246" s="21"/>
      <c r="C246" s="20"/>
      <c r="D246" s="20" t="s">
        <v>208</v>
      </c>
      <c r="E246" s="20" t="s">
        <v>208</v>
      </c>
    </row>
    <row r="247" spans="1:5" s="19" customFormat="1" ht="12.75" customHeight="1" x14ac:dyDescent="0.25">
      <c r="B247" s="28" t="s">
        <v>52</v>
      </c>
      <c r="C247" s="26" t="s">
        <v>149</v>
      </c>
      <c r="D247" s="26" t="s">
        <v>774</v>
      </c>
      <c r="E247" s="26" t="s">
        <v>51</v>
      </c>
    </row>
    <row r="248" spans="1:5" s="19" customFormat="1" ht="12.75" customHeight="1" x14ac:dyDescent="0.25">
      <c r="B248" s="29"/>
      <c r="C248" s="26"/>
      <c r="D248" s="26" t="s">
        <v>773</v>
      </c>
      <c r="E248" s="26" t="s">
        <v>50</v>
      </c>
    </row>
    <row r="249" spans="1:5" s="19" customFormat="1" ht="12.75" customHeight="1" x14ac:dyDescent="0.25">
      <c r="A249" s="30"/>
      <c r="B249" s="30"/>
      <c r="C249" s="31"/>
      <c r="D249" s="31"/>
      <c r="E249" s="32">
        <v>5033</v>
      </c>
    </row>
    <row r="250" spans="1:5" s="19" customFormat="1" ht="15.75" x14ac:dyDescent="0.25">
      <c r="A250" s="21"/>
      <c r="C250" s="20"/>
      <c r="D250" s="20" t="s">
        <v>208</v>
      </c>
      <c r="E250" s="20" t="s">
        <v>208</v>
      </c>
    </row>
    <row r="251" spans="1:5" s="19" customFormat="1" ht="12.75" customHeight="1" x14ac:dyDescent="0.25">
      <c r="B251" s="28" t="s">
        <v>992</v>
      </c>
      <c r="C251" s="26" t="s">
        <v>145</v>
      </c>
      <c r="D251" s="26" t="s">
        <v>772</v>
      </c>
      <c r="E251" s="26" t="s">
        <v>49</v>
      </c>
    </row>
    <row r="252" spans="1:5" s="19" customFormat="1" ht="12.75" customHeight="1" x14ac:dyDescent="0.25">
      <c r="B252" s="29"/>
      <c r="C252" s="26"/>
      <c r="D252" s="26" t="s">
        <v>771</v>
      </c>
      <c r="E252" s="26" t="s">
        <v>48</v>
      </c>
    </row>
    <row r="253" spans="1:5" s="19" customFormat="1" ht="12.75" customHeight="1" x14ac:dyDescent="0.25">
      <c r="A253" s="30"/>
      <c r="B253" s="30"/>
      <c r="C253" s="31"/>
      <c r="D253" s="31"/>
      <c r="E253" s="32">
        <v>5020</v>
      </c>
    </row>
    <row r="254" spans="1:5" s="19" customFormat="1" ht="15.75" x14ac:dyDescent="0.25">
      <c r="A254" s="21"/>
      <c r="C254" s="20"/>
      <c r="D254" s="20" t="s">
        <v>208</v>
      </c>
      <c r="E254" s="20" t="s">
        <v>208</v>
      </c>
    </row>
    <row r="255" spans="1:5" s="19" customFormat="1" ht="12.75" customHeight="1" x14ac:dyDescent="0.25">
      <c r="B255" s="28" t="s">
        <v>47</v>
      </c>
      <c r="C255" s="26" t="s">
        <v>142</v>
      </c>
      <c r="D255" s="26" t="s">
        <v>770</v>
      </c>
      <c r="E255" s="26" t="s">
        <v>46</v>
      </c>
    </row>
    <row r="256" spans="1:5" s="19" customFormat="1" ht="12.75" customHeight="1" x14ac:dyDescent="0.25">
      <c r="B256" s="29"/>
      <c r="C256" s="26"/>
      <c r="D256" s="26" t="s">
        <v>718</v>
      </c>
      <c r="E256" s="26" t="s">
        <v>45</v>
      </c>
    </row>
    <row r="257" spans="1:5" s="19" customFormat="1" ht="12.75" customHeight="1" x14ac:dyDescent="0.25">
      <c r="A257" s="30"/>
      <c r="B257" s="30"/>
      <c r="C257" s="31"/>
      <c r="D257" s="31"/>
      <c r="E257" s="32">
        <v>1756</v>
      </c>
    </row>
    <row r="258" spans="1:5" s="19" customFormat="1" ht="15.75" x14ac:dyDescent="0.25">
      <c r="A258" s="21" t="s">
        <v>769</v>
      </c>
      <c r="C258" s="20"/>
      <c r="D258" s="20" t="s">
        <v>208</v>
      </c>
      <c r="E258" s="20" t="s">
        <v>208</v>
      </c>
    </row>
    <row r="259" spans="1:5" s="19" customFormat="1" ht="12.75" customHeight="1" x14ac:dyDescent="0.25">
      <c r="B259" s="28" t="s">
        <v>412</v>
      </c>
      <c r="C259" s="26" t="s">
        <v>635</v>
      </c>
      <c r="D259" s="26" t="s">
        <v>768</v>
      </c>
      <c r="E259" s="26" t="s">
        <v>411</v>
      </c>
    </row>
    <row r="260" spans="1:5" s="19" customFormat="1" ht="12.75" customHeight="1" x14ac:dyDescent="0.25">
      <c r="B260" s="29"/>
      <c r="C260" s="26"/>
      <c r="D260" s="26" t="s">
        <v>767</v>
      </c>
      <c r="E260" s="26" t="s">
        <v>36</v>
      </c>
    </row>
    <row r="261" spans="1:5" s="19" customFormat="1" ht="12.75" customHeight="1" x14ac:dyDescent="0.25">
      <c r="A261" s="30"/>
      <c r="B261" s="30"/>
      <c r="C261" s="31"/>
      <c r="D261" s="31"/>
      <c r="E261" s="32" t="s">
        <v>410</v>
      </c>
    </row>
    <row r="262" spans="1:5" s="19" customFormat="1" ht="15.75" x14ac:dyDescent="0.25">
      <c r="A262" s="21"/>
      <c r="C262" s="20"/>
      <c r="D262" s="20" t="s">
        <v>208</v>
      </c>
      <c r="E262" s="20" t="s">
        <v>208</v>
      </c>
    </row>
    <row r="263" spans="1:5" s="19" customFormat="1" ht="12.75" customHeight="1" x14ac:dyDescent="0.25">
      <c r="B263" s="28" t="s">
        <v>44</v>
      </c>
      <c r="C263" s="26" t="s">
        <v>138</v>
      </c>
      <c r="D263" s="26" t="s">
        <v>766</v>
      </c>
      <c r="E263" s="26" t="s">
        <v>43</v>
      </c>
    </row>
    <row r="264" spans="1:5" s="19" customFormat="1" ht="12.75" customHeight="1" x14ac:dyDescent="0.25">
      <c r="B264" s="29"/>
      <c r="C264" s="26"/>
      <c r="D264" s="26" t="s">
        <v>718</v>
      </c>
      <c r="E264" s="26" t="s">
        <v>42</v>
      </c>
    </row>
    <row r="265" spans="1:5" s="19" customFormat="1" ht="12.75" customHeight="1" x14ac:dyDescent="0.25">
      <c r="A265" s="30"/>
      <c r="B265" s="30"/>
      <c r="C265" s="31"/>
      <c r="D265" s="31"/>
      <c r="E265" s="32" t="s">
        <v>41</v>
      </c>
    </row>
    <row r="266" spans="1:5" s="19" customFormat="1" ht="15.75" x14ac:dyDescent="0.25">
      <c r="A266" s="21"/>
      <c r="C266" s="20"/>
      <c r="D266" s="20" t="s">
        <v>208</v>
      </c>
      <c r="E266" s="20" t="s">
        <v>208</v>
      </c>
    </row>
    <row r="267" spans="1:5" s="19" customFormat="1" ht="12.75" customHeight="1" x14ac:dyDescent="0.25">
      <c r="B267" s="28" t="s">
        <v>409</v>
      </c>
      <c r="C267" s="26" t="s">
        <v>633</v>
      </c>
      <c r="D267" s="26" t="s">
        <v>765</v>
      </c>
      <c r="E267" s="26" t="s">
        <v>408</v>
      </c>
    </row>
    <row r="268" spans="1:5" s="19" customFormat="1" ht="12.75" customHeight="1" x14ac:dyDescent="0.25">
      <c r="B268" s="29"/>
      <c r="C268" s="26"/>
      <c r="D268" s="26" t="s">
        <v>718</v>
      </c>
      <c r="E268" s="26" t="s">
        <v>407</v>
      </c>
    </row>
    <row r="269" spans="1:5" s="19" customFormat="1" ht="12.75" customHeight="1" x14ac:dyDescent="0.25">
      <c r="A269" s="30"/>
      <c r="B269" s="30"/>
      <c r="C269" s="31"/>
      <c r="D269" s="31"/>
      <c r="E269" s="32">
        <v>1307</v>
      </c>
    </row>
    <row r="270" spans="1:5" s="19" customFormat="1" ht="15.75" x14ac:dyDescent="0.25">
      <c r="A270" s="21" t="s">
        <v>764</v>
      </c>
      <c r="C270" s="20"/>
      <c r="D270" s="20" t="s">
        <v>208</v>
      </c>
      <c r="E270" s="20" t="s">
        <v>208</v>
      </c>
    </row>
    <row r="271" spans="1:5" s="19" customFormat="1" ht="12.75" customHeight="1" x14ac:dyDescent="0.25">
      <c r="B271" s="28" t="s">
        <v>406</v>
      </c>
      <c r="C271" s="26" t="s">
        <v>631</v>
      </c>
      <c r="D271" s="26" t="s">
        <v>763</v>
      </c>
      <c r="E271" s="26" t="s">
        <v>405</v>
      </c>
    </row>
    <row r="272" spans="1:5" s="19" customFormat="1" ht="12.75" customHeight="1" x14ac:dyDescent="0.25">
      <c r="B272" s="29"/>
      <c r="C272" s="26"/>
      <c r="D272" s="26" t="s">
        <v>762</v>
      </c>
      <c r="E272" s="26" t="s">
        <v>404</v>
      </c>
    </row>
    <row r="273" spans="1:5" s="19" customFormat="1" ht="12.75" customHeight="1" x14ac:dyDescent="0.25">
      <c r="A273" s="30"/>
      <c r="B273" s="30"/>
      <c r="C273" s="31"/>
      <c r="D273" s="31"/>
      <c r="E273" s="32">
        <v>1010</v>
      </c>
    </row>
    <row r="274" spans="1:5" s="19" customFormat="1" ht="15.75" x14ac:dyDescent="0.25">
      <c r="A274" s="21"/>
      <c r="C274" s="20"/>
      <c r="D274" s="20" t="s">
        <v>208</v>
      </c>
      <c r="E274" s="20" t="s">
        <v>208</v>
      </c>
    </row>
    <row r="275" spans="1:5" s="19" customFormat="1" ht="12.75" customHeight="1" x14ac:dyDescent="0.25">
      <c r="B275" s="28" t="s">
        <v>987</v>
      </c>
      <c r="C275" s="26" t="s">
        <v>135</v>
      </c>
      <c r="D275" s="26" t="s">
        <v>761</v>
      </c>
      <c r="E275" s="26" t="s">
        <v>40</v>
      </c>
    </row>
    <row r="276" spans="1:5" s="19" customFormat="1" ht="12.75" customHeight="1" x14ac:dyDescent="0.25">
      <c r="B276" s="29"/>
      <c r="C276" s="26"/>
      <c r="D276" s="26" t="s">
        <v>760</v>
      </c>
      <c r="E276" s="26" t="s">
        <v>39</v>
      </c>
    </row>
    <row r="277" spans="1:5" s="19" customFormat="1" ht="12.75" customHeight="1" x14ac:dyDescent="0.25">
      <c r="A277" s="30"/>
      <c r="B277" s="30"/>
      <c r="C277" s="31"/>
      <c r="D277" s="31"/>
      <c r="E277" s="32">
        <v>87110</v>
      </c>
    </row>
    <row r="278" spans="1:5" s="19" customFormat="1" ht="15.75" x14ac:dyDescent="0.25">
      <c r="A278" s="21"/>
      <c r="C278" s="20"/>
      <c r="D278" s="20" t="s">
        <v>208</v>
      </c>
      <c r="E278" s="20" t="s">
        <v>208</v>
      </c>
    </row>
    <row r="279" spans="1:5" s="19" customFormat="1" ht="12.75" customHeight="1" x14ac:dyDescent="0.25">
      <c r="B279" s="28" t="s">
        <v>403</v>
      </c>
      <c r="C279" s="26" t="s">
        <v>628</v>
      </c>
      <c r="D279" s="26" t="s">
        <v>759</v>
      </c>
      <c r="E279" s="26" t="s">
        <v>402</v>
      </c>
    </row>
    <row r="280" spans="1:5" s="19" customFormat="1" ht="12.75" customHeight="1" x14ac:dyDescent="0.25">
      <c r="B280" s="29"/>
      <c r="C280" s="26"/>
      <c r="D280" s="26" t="s">
        <v>758</v>
      </c>
      <c r="E280" s="26" t="s">
        <v>401</v>
      </c>
    </row>
    <row r="281" spans="1:5" s="19" customFormat="1" ht="12.75" customHeight="1" x14ac:dyDescent="0.25">
      <c r="A281" s="30"/>
      <c r="B281" s="30"/>
      <c r="C281" s="31"/>
      <c r="D281" s="31"/>
      <c r="E281" s="32">
        <v>42100</v>
      </c>
    </row>
    <row r="282" spans="1:5" s="19" customFormat="1" ht="15.75" x14ac:dyDescent="0.25">
      <c r="A282" s="21"/>
      <c r="C282" s="20"/>
      <c r="D282" s="20" t="s">
        <v>208</v>
      </c>
      <c r="E282" s="20" t="s">
        <v>208</v>
      </c>
    </row>
    <row r="283" spans="1:5" s="19" customFormat="1" ht="12.75" customHeight="1" x14ac:dyDescent="0.25">
      <c r="B283" s="28" t="s">
        <v>38</v>
      </c>
      <c r="C283" s="26" t="s">
        <v>129</v>
      </c>
      <c r="D283" s="26" t="s">
        <v>757</v>
      </c>
      <c r="E283" s="26" t="s">
        <v>37</v>
      </c>
    </row>
    <row r="284" spans="1:5" s="19" customFormat="1" ht="12.75" customHeight="1" x14ac:dyDescent="0.25">
      <c r="B284" s="29"/>
      <c r="C284" s="26"/>
      <c r="D284" s="26" t="s">
        <v>718</v>
      </c>
      <c r="E284" s="26" t="s">
        <v>36</v>
      </c>
    </row>
    <row r="285" spans="1:5" s="19" customFormat="1" ht="12.75" customHeight="1" x14ac:dyDescent="0.25">
      <c r="A285" s="30"/>
      <c r="B285" s="30"/>
      <c r="C285" s="31"/>
      <c r="D285" s="31"/>
      <c r="E285" s="32" t="s">
        <v>35</v>
      </c>
    </row>
    <row r="286" spans="1:5" s="19" customFormat="1" ht="15.75" x14ac:dyDescent="0.25">
      <c r="A286" s="21"/>
      <c r="C286" s="20"/>
      <c r="D286" s="20" t="s">
        <v>208</v>
      </c>
      <c r="E286" s="20" t="s">
        <v>208</v>
      </c>
    </row>
    <row r="287" spans="1:5" s="19" customFormat="1" ht="12.75" customHeight="1" x14ac:dyDescent="0.25">
      <c r="B287" s="28" t="s">
        <v>400</v>
      </c>
      <c r="C287" s="26" t="s">
        <v>625</v>
      </c>
      <c r="D287" s="26" t="s">
        <v>756</v>
      </c>
      <c r="E287" s="26" t="s">
        <v>399</v>
      </c>
    </row>
    <row r="288" spans="1:5" s="19" customFormat="1" ht="12.75" customHeight="1" x14ac:dyDescent="0.25">
      <c r="B288" s="29"/>
      <c r="C288" s="26"/>
      <c r="D288" s="26" t="s">
        <v>718</v>
      </c>
      <c r="E288" s="26" t="s">
        <v>398</v>
      </c>
    </row>
    <row r="289" spans="1:5" s="19" customFormat="1" ht="12.75" customHeight="1" x14ac:dyDescent="0.25">
      <c r="A289" s="30"/>
      <c r="B289" s="30"/>
      <c r="C289" s="31"/>
      <c r="D289" s="31"/>
      <c r="E289" s="32">
        <v>1203</v>
      </c>
    </row>
    <row r="290" spans="1:5" s="19" customFormat="1" ht="15.75" x14ac:dyDescent="0.25">
      <c r="A290" s="21"/>
      <c r="C290" s="20"/>
      <c r="D290" s="20" t="s">
        <v>208</v>
      </c>
      <c r="E290" s="20" t="s">
        <v>208</v>
      </c>
    </row>
    <row r="291" spans="1:5" s="19" customFormat="1" ht="12.75" customHeight="1" x14ac:dyDescent="0.25">
      <c r="B291" s="28" t="s">
        <v>397</v>
      </c>
      <c r="C291" s="26" t="s">
        <v>623</v>
      </c>
      <c r="D291" s="26" t="s">
        <v>755</v>
      </c>
      <c r="E291" s="26" t="s">
        <v>396</v>
      </c>
    </row>
    <row r="292" spans="1:5" s="19" customFormat="1" ht="12.75" customHeight="1" x14ac:dyDescent="0.25">
      <c r="B292" s="29"/>
      <c r="C292" s="26"/>
      <c r="D292" s="26" t="s">
        <v>754</v>
      </c>
      <c r="E292" s="26" t="s">
        <v>395</v>
      </c>
    </row>
    <row r="293" spans="1:5" s="19" customFormat="1" ht="12.75" customHeight="1" x14ac:dyDescent="0.25">
      <c r="A293" s="30"/>
      <c r="B293" s="30"/>
      <c r="C293" s="31"/>
      <c r="D293" s="31"/>
      <c r="E293" s="32">
        <v>28001</v>
      </c>
    </row>
    <row r="294" spans="1:5" s="19" customFormat="1" ht="15.75" x14ac:dyDescent="0.25">
      <c r="A294" s="21" t="s">
        <v>753</v>
      </c>
      <c r="C294" s="20"/>
      <c r="D294" s="20" t="s">
        <v>208</v>
      </c>
      <c r="E294" s="20" t="s">
        <v>208</v>
      </c>
    </row>
    <row r="295" spans="1:5" s="19" customFormat="1" ht="12.75" customHeight="1" x14ac:dyDescent="0.25">
      <c r="B295" s="28" t="s">
        <v>394</v>
      </c>
      <c r="C295" s="26" t="s">
        <v>621</v>
      </c>
      <c r="D295" s="26" t="s">
        <v>752</v>
      </c>
      <c r="E295" s="26" t="s">
        <v>393</v>
      </c>
    </row>
    <row r="296" spans="1:5" s="19" customFormat="1" ht="12.75" customHeight="1" x14ac:dyDescent="0.25">
      <c r="B296" s="29"/>
      <c r="C296" s="26"/>
      <c r="D296" s="26" t="s">
        <v>751</v>
      </c>
      <c r="E296" s="26" t="s">
        <v>392</v>
      </c>
    </row>
    <row r="297" spans="1:5" s="19" customFormat="1" ht="12.75" customHeight="1" x14ac:dyDescent="0.25">
      <c r="A297" s="30"/>
      <c r="B297" s="30"/>
      <c r="C297" s="31"/>
      <c r="D297" s="31"/>
      <c r="E297" s="32">
        <v>4110</v>
      </c>
    </row>
    <row r="298" spans="1:5" s="19" customFormat="1" ht="15.75" x14ac:dyDescent="0.25">
      <c r="A298" s="21"/>
      <c r="C298" s="20"/>
      <c r="D298" s="20" t="s">
        <v>208</v>
      </c>
      <c r="E298" s="20" t="s">
        <v>208</v>
      </c>
    </row>
    <row r="299" spans="1:5" s="19" customFormat="1" ht="12.75" customHeight="1" x14ac:dyDescent="0.25">
      <c r="B299" s="28" t="s">
        <v>391</v>
      </c>
      <c r="C299" s="26" t="s">
        <v>619</v>
      </c>
      <c r="D299" s="26" t="s">
        <v>750</v>
      </c>
      <c r="E299" s="26" t="s">
        <v>390</v>
      </c>
    </row>
    <row r="300" spans="1:5" s="19" customFormat="1" ht="12.75" customHeight="1" x14ac:dyDescent="0.25">
      <c r="B300" s="29"/>
      <c r="C300" s="26"/>
      <c r="D300" s="26" t="s">
        <v>718</v>
      </c>
      <c r="E300" s="26" t="s">
        <v>389</v>
      </c>
    </row>
    <row r="301" spans="1:5" s="19" customFormat="1" ht="12.75" customHeight="1" x14ac:dyDescent="0.25">
      <c r="A301" s="30"/>
      <c r="B301" s="30"/>
      <c r="C301" s="31"/>
      <c r="D301" s="31"/>
      <c r="E301" s="32">
        <v>83720</v>
      </c>
    </row>
    <row r="302" spans="1:5" s="19" customFormat="1" ht="15.75" x14ac:dyDescent="0.25">
      <c r="A302" s="21"/>
      <c r="C302" s="20"/>
      <c r="D302" s="20" t="s">
        <v>208</v>
      </c>
      <c r="E302" s="20" t="s">
        <v>208</v>
      </c>
    </row>
    <row r="303" spans="1:5" s="19" customFormat="1" ht="12.75" customHeight="1" x14ac:dyDescent="0.25">
      <c r="B303" s="28" t="s">
        <v>34</v>
      </c>
      <c r="C303" s="26" t="s">
        <v>970</v>
      </c>
      <c r="D303" s="26" t="s">
        <v>749</v>
      </c>
      <c r="E303" s="26" t="s">
        <v>33</v>
      </c>
    </row>
    <row r="304" spans="1:5" s="19" customFormat="1" ht="12.75" customHeight="1" x14ac:dyDescent="0.25">
      <c r="B304" s="29"/>
      <c r="C304" s="26"/>
      <c r="D304" s="26" t="s">
        <v>748</v>
      </c>
      <c r="E304" s="26" t="s">
        <v>32</v>
      </c>
    </row>
    <row r="305" spans="1:5" s="19" customFormat="1" ht="12.75" customHeight="1" x14ac:dyDescent="0.25">
      <c r="A305" s="30"/>
      <c r="B305" s="30"/>
      <c r="C305" s="31"/>
      <c r="D305" s="31"/>
      <c r="E305" s="32" t="s">
        <v>31</v>
      </c>
    </row>
    <row r="306" spans="1:5" s="19" customFormat="1" ht="15.75" x14ac:dyDescent="0.25">
      <c r="A306" s="21"/>
      <c r="C306" s="20"/>
      <c r="D306" s="20" t="s">
        <v>208</v>
      </c>
      <c r="E306" s="20" t="s">
        <v>208</v>
      </c>
    </row>
    <row r="307" spans="1:5" s="19" customFormat="1" ht="12.75" customHeight="1" x14ac:dyDescent="0.25">
      <c r="B307" s="28" t="s">
        <v>388</v>
      </c>
      <c r="C307" s="26" t="s">
        <v>616</v>
      </c>
      <c r="D307" s="26" t="s">
        <v>747</v>
      </c>
      <c r="E307" s="26" t="s">
        <v>387</v>
      </c>
    </row>
    <row r="308" spans="1:5" s="19" customFormat="1" ht="12.75" customHeight="1" x14ac:dyDescent="0.25">
      <c r="B308" s="29"/>
      <c r="C308" s="26"/>
      <c r="D308" s="26" t="s">
        <v>746</v>
      </c>
      <c r="E308" s="26" t="s">
        <v>386</v>
      </c>
    </row>
    <row r="309" spans="1:5" s="19" customFormat="1" ht="12.75" customHeight="1" x14ac:dyDescent="0.25">
      <c r="A309" s="30"/>
      <c r="B309" s="30"/>
      <c r="C309" s="31"/>
      <c r="D309" s="31"/>
      <c r="E309" s="32">
        <v>1734</v>
      </c>
    </row>
    <row r="310" spans="1:5" s="19" customFormat="1" ht="15.75" x14ac:dyDescent="0.25">
      <c r="A310" s="21"/>
      <c r="C310" s="20"/>
      <c r="D310" s="20" t="s">
        <v>208</v>
      </c>
      <c r="E310" s="20" t="s">
        <v>208</v>
      </c>
    </row>
    <row r="311" spans="1:5" s="19" customFormat="1" ht="12.75" customHeight="1" x14ac:dyDescent="0.25">
      <c r="B311" s="28" t="s">
        <v>385</v>
      </c>
      <c r="C311" s="26" t="s">
        <v>614</v>
      </c>
      <c r="D311" s="26" t="s">
        <v>745</v>
      </c>
      <c r="E311" s="26" t="s">
        <v>384</v>
      </c>
    </row>
    <row r="312" spans="1:5" s="19" customFormat="1" ht="12.75" customHeight="1" x14ac:dyDescent="0.25">
      <c r="B312" s="29"/>
      <c r="C312" s="26"/>
      <c r="D312" s="26" t="s">
        <v>744</v>
      </c>
      <c r="E312" s="26" t="s">
        <v>383</v>
      </c>
    </row>
    <row r="313" spans="1:5" s="19" customFormat="1" ht="12.75" customHeight="1" x14ac:dyDescent="0.25">
      <c r="A313" s="30"/>
      <c r="B313" s="30"/>
      <c r="C313" s="31"/>
      <c r="D313" s="31"/>
      <c r="E313" s="32">
        <v>75016</v>
      </c>
    </row>
    <row r="314" spans="1:5" s="19" customFormat="1" ht="15.75" x14ac:dyDescent="0.25">
      <c r="A314" s="21"/>
      <c r="C314" s="20"/>
      <c r="D314" s="20" t="s">
        <v>208</v>
      </c>
      <c r="E314" s="20" t="s">
        <v>208</v>
      </c>
    </row>
    <row r="315" spans="1:5" s="19" customFormat="1" ht="12.75" customHeight="1" x14ac:dyDescent="0.25">
      <c r="B315" s="28" t="s">
        <v>990</v>
      </c>
      <c r="C315" s="26" t="s">
        <v>612</v>
      </c>
      <c r="D315" s="26" t="s">
        <v>743</v>
      </c>
      <c r="E315" s="26" t="s">
        <v>382</v>
      </c>
    </row>
    <row r="316" spans="1:5" s="19" customFormat="1" ht="12.75" customHeight="1" x14ac:dyDescent="0.25">
      <c r="B316" s="29"/>
      <c r="C316" s="26"/>
      <c r="D316" s="26" t="s">
        <v>742</v>
      </c>
      <c r="E316" s="26" t="s">
        <v>381</v>
      </c>
    </row>
    <row r="317" spans="1:5" s="19" customFormat="1" ht="12.75" customHeight="1" x14ac:dyDescent="0.25">
      <c r="A317" s="30"/>
      <c r="B317" s="30"/>
      <c r="C317" s="31"/>
      <c r="D317" s="31"/>
      <c r="E317" s="32">
        <v>82520</v>
      </c>
    </row>
    <row r="318" spans="1:5" s="19" customFormat="1" ht="15.75" x14ac:dyDescent="0.25">
      <c r="A318" s="21"/>
      <c r="C318" s="20"/>
      <c r="D318" s="20" t="s">
        <v>208</v>
      </c>
      <c r="E318" s="20" t="s">
        <v>208</v>
      </c>
    </row>
    <row r="319" spans="1:5" s="19" customFormat="1" ht="12.75" customHeight="1" x14ac:dyDescent="0.25">
      <c r="B319" s="28" t="s">
        <v>30</v>
      </c>
      <c r="C319" s="26" t="s">
        <v>123</v>
      </c>
      <c r="D319" s="26" t="s">
        <v>741</v>
      </c>
      <c r="E319" s="26" t="s">
        <v>29</v>
      </c>
    </row>
    <row r="320" spans="1:5" s="19" customFormat="1" ht="12.75" customHeight="1" x14ac:dyDescent="0.25">
      <c r="B320" s="29"/>
      <c r="C320" s="26"/>
      <c r="D320" s="26" t="s">
        <v>740</v>
      </c>
      <c r="E320" s="26" t="s">
        <v>28</v>
      </c>
    </row>
    <row r="321" spans="1:5" s="19" customFormat="1" ht="12.75" customHeight="1" x14ac:dyDescent="0.25">
      <c r="A321" s="30"/>
      <c r="B321" s="30"/>
      <c r="C321" s="31"/>
      <c r="D321" s="31"/>
      <c r="E321" s="32" t="s">
        <v>27</v>
      </c>
    </row>
    <row r="322" spans="1:5" s="19" customFormat="1" ht="15.75" x14ac:dyDescent="0.25">
      <c r="A322" s="21" t="s">
        <v>0</v>
      </c>
      <c r="C322" s="20"/>
      <c r="D322" s="20" t="s">
        <v>208</v>
      </c>
      <c r="E322" s="20" t="s">
        <v>208</v>
      </c>
    </row>
    <row r="323" spans="1:5" s="19" customFormat="1" ht="12.75" customHeight="1" x14ac:dyDescent="0.25">
      <c r="B323" s="28" t="s">
        <v>988</v>
      </c>
      <c r="C323" s="26" t="s">
        <v>609</v>
      </c>
      <c r="D323" s="26" t="s">
        <v>739</v>
      </c>
      <c r="E323" s="26" t="s">
        <v>380</v>
      </c>
    </row>
    <row r="324" spans="1:5" s="19" customFormat="1" ht="12.75" customHeight="1" x14ac:dyDescent="0.25">
      <c r="B324" s="29"/>
      <c r="C324" s="26"/>
      <c r="D324" s="26" t="s">
        <v>718</v>
      </c>
      <c r="E324" s="26" t="s">
        <v>379</v>
      </c>
    </row>
    <row r="325" spans="1:5" s="19" customFormat="1" ht="12.75" customHeight="1" x14ac:dyDescent="0.25">
      <c r="A325" s="30"/>
      <c r="B325" s="30"/>
      <c r="C325" s="31"/>
      <c r="D325" s="31"/>
      <c r="E325" s="32">
        <v>97201</v>
      </c>
    </row>
    <row r="326" spans="1:5" s="19" customFormat="1" ht="15.75" x14ac:dyDescent="0.25">
      <c r="A326" s="21"/>
      <c r="C326" s="20"/>
      <c r="D326" s="20" t="s">
        <v>208</v>
      </c>
      <c r="E326" s="20" t="s">
        <v>208</v>
      </c>
    </row>
    <row r="327" spans="1:5" s="19" customFormat="1" ht="12.75" customHeight="1" x14ac:dyDescent="0.25">
      <c r="B327" s="28" t="s">
        <v>989</v>
      </c>
      <c r="C327" s="26" t="s">
        <v>607</v>
      </c>
      <c r="D327" s="26" t="s">
        <v>738</v>
      </c>
      <c r="E327" s="26" t="s">
        <v>378</v>
      </c>
    </row>
    <row r="328" spans="1:5" s="19" customFormat="1" ht="12.75" customHeight="1" x14ac:dyDescent="0.25">
      <c r="B328" s="29"/>
      <c r="C328" s="26"/>
      <c r="D328" s="26" t="s">
        <v>737</v>
      </c>
      <c r="E328" s="26" t="s">
        <v>377</v>
      </c>
    </row>
    <row r="329" spans="1:5" s="19" customFormat="1" ht="12.75" customHeight="1" x14ac:dyDescent="0.25">
      <c r="A329" s="30"/>
      <c r="B329" s="30"/>
      <c r="C329" s="31"/>
      <c r="D329" s="31"/>
      <c r="E329" s="32">
        <v>59801</v>
      </c>
    </row>
    <row r="330" spans="1:5" s="19" customFormat="1" ht="15.75" x14ac:dyDescent="0.25">
      <c r="A330" s="21"/>
      <c r="C330" s="20"/>
      <c r="D330" s="20" t="s">
        <v>208</v>
      </c>
      <c r="E330" s="20" t="s">
        <v>208</v>
      </c>
    </row>
    <row r="331" spans="1:5" s="19" customFormat="1" ht="12.75" customHeight="1" x14ac:dyDescent="0.25">
      <c r="B331" s="28" t="s">
        <v>376</v>
      </c>
      <c r="C331" s="26" t="s">
        <v>605</v>
      </c>
      <c r="D331" s="26" t="s">
        <v>736</v>
      </c>
      <c r="E331" s="26" t="s">
        <v>375</v>
      </c>
    </row>
    <row r="332" spans="1:5" s="19" customFormat="1" ht="12.75" customHeight="1" x14ac:dyDescent="0.25">
      <c r="B332" s="29"/>
      <c r="C332" s="26"/>
      <c r="D332" s="26" t="s">
        <v>735</v>
      </c>
      <c r="E332" s="26" t="s">
        <v>374</v>
      </c>
    </row>
    <row r="333" spans="1:5" s="19" customFormat="1" ht="12.75" customHeight="1" x14ac:dyDescent="0.25">
      <c r="A333" s="30"/>
      <c r="B333" s="30"/>
      <c r="C333" s="31"/>
      <c r="D333" s="31"/>
      <c r="E333" s="32">
        <v>44087</v>
      </c>
    </row>
    <row r="334" spans="1:5" s="19" customFormat="1" ht="15.75" x14ac:dyDescent="0.25">
      <c r="A334" s="21"/>
      <c r="C334" s="20"/>
      <c r="D334" s="20" t="s">
        <v>208</v>
      </c>
      <c r="E334" s="20" t="s">
        <v>208</v>
      </c>
    </row>
    <row r="335" spans="1:5" s="19" customFormat="1" ht="12.75" customHeight="1" x14ac:dyDescent="0.25">
      <c r="B335" s="28" t="s">
        <v>373</v>
      </c>
      <c r="C335" s="26" t="s">
        <v>603</v>
      </c>
      <c r="D335" s="26" t="s">
        <v>734</v>
      </c>
      <c r="E335" s="26" t="s">
        <v>372</v>
      </c>
    </row>
    <row r="336" spans="1:5" s="19" customFormat="1" ht="12.75" customHeight="1" x14ac:dyDescent="0.25">
      <c r="B336" s="29"/>
      <c r="C336" s="26"/>
      <c r="D336" s="26" t="s">
        <v>718</v>
      </c>
      <c r="E336" s="26" t="s">
        <v>50</v>
      </c>
    </row>
    <row r="337" spans="1:5" s="19" customFormat="1" ht="12.75" customHeight="1" x14ac:dyDescent="0.25">
      <c r="A337" s="30"/>
      <c r="B337" s="30"/>
      <c r="C337" s="31"/>
      <c r="D337" s="31"/>
      <c r="E337" s="32">
        <v>5033</v>
      </c>
    </row>
    <row r="338" spans="1:5" s="19" customFormat="1" ht="15.75" x14ac:dyDescent="0.25">
      <c r="A338" s="21"/>
      <c r="C338" s="20"/>
      <c r="D338" s="20" t="s">
        <v>208</v>
      </c>
      <c r="E338" s="20" t="s">
        <v>208</v>
      </c>
    </row>
    <row r="339" spans="1:5" s="19" customFormat="1" ht="12.75" customHeight="1" x14ac:dyDescent="0.25">
      <c r="B339" s="28" t="s">
        <v>371</v>
      </c>
      <c r="C339" s="26" t="s">
        <v>601</v>
      </c>
      <c r="D339" s="26" t="s">
        <v>733</v>
      </c>
      <c r="E339" s="26" t="s">
        <v>370</v>
      </c>
    </row>
    <row r="340" spans="1:5" s="19" customFormat="1" ht="12.75" customHeight="1" x14ac:dyDescent="0.25">
      <c r="B340" s="29"/>
      <c r="C340" s="26"/>
      <c r="D340" s="26" t="s">
        <v>732</v>
      </c>
      <c r="E340" s="26" t="s">
        <v>42</v>
      </c>
    </row>
    <row r="341" spans="1:5" s="19" customFormat="1" ht="12.75" customHeight="1" x14ac:dyDescent="0.25">
      <c r="A341" s="30"/>
      <c r="B341" s="30"/>
      <c r="C341" s="31"/>
      <c r="D341" s="31"/>
      <c r="E341" s="32" t="s">
        <v>369</v>
      </c>
    </row>
    <row r="342" spans="1:5" s="19" customFormat="1" ht="15.75" x14ac:dyDescent="0.25">
      <c r="A342" s="21"/>
      <c r="C342" s="20"/>
      <c r="D342" s="20" t="s">
        <v>208</v>
      </c>
      <c r="E342" s="20" t="s">
        <v>208</v>
      </c>
    </row>
    <row r="343" spans="1:5" s="19" customFormat="1" ht="12.75" customHeight="1" x14ac:dyDescent="0.25">
      <c r="B343" s="28" t="s">
        <v>368</v>
      </c>
      <c r="C343" s="26" t="s">
        <v>972</v>
      </c>
      <c r="D343" s="26" t="s">
        <v>731</v>
      </c>
      <c r="E343" s="244" t="s">
        <v>975</v>
      </c>
    </row>
    <row r="344" spans="1:5" s="19" customFormat="1" ht="12.75" customHeight="1" x14ac:dyDescent="0.25">
      <c r="B344" s="29"/>
      <c r="C344" s="26"/>
      <c r="D344" s="26" t="s">
        <v>730</v>
      </c>
      <c r="E344" s="244" t="s">
        <v>974</v>
      </c>
    </row>
    <row r="345" spans="1:5" s="19" customFormat="1" ht="12.75" customHeight="1" x14ac:dyDescent="0.25">
      <c r="A345" s="30"/>
      <c r="B345" s="30"/>
      <c r="C345" s="31"/>
      <c r="D345" s="31"/>
      <c r="E345" s="32">
        <v>55698</v>
      </c>
    </row>
    <row r="346" spans="1:5" s="19" customFormat="1" ht="15.75" x14ac:dyDescent="0.25">
      <c r="A346" s="21" t="s">
        <v>729</v>
      </c>
      <c r="C346" s="20"/>
      <c r="D346" s="20" t="s">
        <v>208</v>
      </c>
      <c r="E346" s="20" t="s">
        <v>208</v>
      </c>
    </row>
    <row r="347" spans="1:5" s="19" customFormat="1" ht="12.75" customHeight="1" x14ac:dyDescent="0.25">
      <c r="B347" s="28" t="s">
        <v>115</v>
      </c>
      <c r="C347" s="26" t="s">
        <v>113</v>
      </c>
      <c r="D347" s="26" t="s">
        <v>728</v>
      </c>
      <c r="E347" s="26" t="s">
        <v>367</v>
      </c>
    </row>
    <row r="348" spans="1:5" s="19" customFormat="1" ht="12.75" customHeight="1" x14ac:dyDescent="0.25">
      <c r="B348" s="29"/>
      <c r="C348" s="26"/>
      <c r="D348" s="26" t="s">
        <v>727</v>
      </c>
      <c r="E348" s="26" t="s">
        <v>114</v>
      </c>
    </row>
    <row r="349" spans="1:5" s="19" customFormat="1" ht="12.75" customHeight="1" x14ac:dyDescent="0.25">
      <c r="A349" s="30"/>
      <c r="B349" s="30"/>
      <c r="C349" s="31"/>
      <c r="D349" s="31"/>
      <c r="E349" s="32">
        <v>8200</v>
      </c>
    </row>
    <row r="350" spans="1:5" s="19" customFormat="1" ht="15.75" x14ac:dyDescent="0.25">
      <c r="A350" s="21"/>
      <c r="C350" s="20"/>
      <c r="D350" s="20" t="s">
        <v>208</v>
      </c>
      <c r="E350" s="20" t="s">
        <v>208</v>
      </c>
    </row>
    <row r="351" spans="1:5" s="19" customFormat="1" ht="12.75" customHeight="1" x14ac:dyDescent="0.25">
      <c r="B351" s="28" t="s">
        <v>26</v>
      </c>
      <c r="C351" s="26" t="s">
        <v>107</v>
      </c>
      <c r="D351" s="26" t="s">
        <v>726</v>
      </c>
      <c r="E351" s="26" t="s">
        <v>25</v>
      </c>
    </row>
    <row r="352" spans="1:5" s="19" customFormat="1" ht="12.75" customHeight="1" x14ac:dyDescent="0.25">
      <c r="B352" s="29"/>
      <c r="C352" s="26"/>
      <c r="D352" s="26" t="s">
        <v>725</v>
      </c>
      <c r="E352" s="26" t="s">
        <v>24</v>
      </c>
    </row>
    <row r="353" spans="1:5" s="19" customFormat="1" ht="12.75" customHeight="1" x14ac:dyDescent="0.25">
      <c r="A353" s="30"/>
      <c r="B353" s="30"/>
      <c r="C353" s="31"/>
      <c r="D353" s="31"/>
      <c r="E353" s="32">
        <v>69004</v>
      </c>
    </row>
    <row r="354" spans="1:5" s="19" customFormat="1" ht="15.75" x14ac:dyDescent="0.25">
      <c r="A354" s="21"/>
      <c r="C354" s="20"/>
      <c r="D354" s="20" t="s">
        <v>208</v>
      </c>
      <c r="E354" s="20" t="s">
        <v>208</v>
      </c>
    </row>
    <row r="355" spans="1:5" s="19" customFormat="1" ht="12.75" customHeight="1" x14ac:dyDescent="0.25">
      <c r="B355" s="28" t="s">
        <v>366</v>
      </c>
      <c r="C355" s="26" t="s">
        <v>597</v>
      </c>
      <c r="D355" s="26" t="s">
        <v>724</v>
      </c>
      <c r="E355" s="26" t="s">
        <v>365</v>
      </c>
    </row>
    <row r="356" spans="1:5" s="19" customFormat="1" ht="12.75" customHeight="1" x14ac:dyDescent="0.25">
      <c r="B356" s="29"/>
      <c r="C356" s="26"/>
      <c r="D356" s="26" t="s">
        <v>723</v>
      </c>
      <c r="E356" s="26" t="s">
        <v>364</v>
      </c>
    </row>
    <row r="357" spans="1:5" s="19" customFormat="1" ht="12.75" customHeight="1" x14ac:dyDescent="0.25">
      <c r="A357" s="30"/>
      <c r="B357" s="30"/>
      <c r="C357" s="31"/>
      <c r="D357" s="31"/>
      <c r="E357" s="32">
        <v>51100</v>
      </c>
    </row>
    <row r="358" spans="1:5" s="19" customFormat="1" ht="15.75" x14ac:dyDescent="0.25">
      <c r="A358" s="21" t="s">
        <v>722</v>
      </c>
      <c r="C358" s="20"/>
      <c r="D358" s="20" t="s">
        <v>208</v>
      </c>
      <c r="E358" s="20" t="s">
        <v>208</v>
      </c>
    </row>
    <row r="359" spans="1:5" s="19" customFormat="1" ht="12.75" customHeight="1" x14ac:dyDescent="0.25">
      <c r="B359" s="28" t="s">
        <v>363</v>
      </c>
      <c r="C359" s="26" t="s">
        <v>595</v>
      </c>
      <c r="D359" s="26" t="s">
        <v>721</v>
      </c>
      <c r="E359" s="26" t="s">
        <v>362</v>
      </c>
    </row>
    <row r="360" spans="1:5" s="19" customFormat="1" ht="12.75" customHeight="1" x14ac:dyDescent="0.25">
      <c r="B360" s="29"/>
      <c r="C360" s="26"/>
      <c r="D360" s="26" t="s">
        <v>720</v>
      </c>
      <c r="E360" s="26" t="s">
        <v>361</v>
      </c>
    </row>
    <row r="361" spans="1:5" s="19" customFormat="1" ht="12.75" customHeight="1" x14ac:dyDescent="0.25">
      <c r="A361" s="30"/>
      <c r="B361" s="30"/>
      <c r="C361" s="31"/>
      <c r="D361" s="31"/>
      <c r="E361" s="32">
        <v>90110</v>
      </c>
    </row>
    <row r="362" spans="1:5" s="19" customFormat="1" ht="15.75" x14ac:dyDescent="0.25">
      <c r="A362" s="21"/>
      <c r="C362" s="20"/>
      <c r="D362" s="20" t="s">
        <v>208</v>
      </c>
      <c r="E362" s="20" t="s">
        <v>208</v>
      </c>
    </row>
    <row r="363" spans="1:5" s="19" customFormat="1" ht="12.75" customHeight="1" x14ac:dyDescent="0.25">
      <c r="B363" s="28" t="s">
        <v>360</v>
      </c>
      <c r="C363" s="26" t="s">
        <v>593</v>
      </c>
      <c r="D363" s="26" t="s">
        <v>719</v>
      </c>
      <c r="E363" s="26" t="s">
        <v>359</v>
      </c>
    </row>
    <row r="364" spans="1:5" s="19" customFormat="1" ht="12.75" customHeight="1" x14ac:dyDescent="0.25">
      <c r="B364" s="29"/>
      <c r="C364" s="26"/>
      <c r="D364" s="26" t="s">
        <v>718</v>
      </c>
      <c r="E364" s="26" t="s">
        <v>358</v>
      </c>
    </row>
    <row r="365" spans="1:5" s="19" customFormat="1" ht="12.75" customHeight="1" x14ac:dyDescent="0.25">
      <c r="A365" s="30"/>
      <c r="B365" s="30"/>
      <c r="C365" s="31"/>
      <c r="D365" s="31"/>
      <c r="E365" s="32" t="s">
        <v>357</v>
      </c>
    </row>
    <row r="366" spans="1:5" s="19" customFormat="1" ht="15.75" x14ac:dyDescent="0.25">
      <c r="A366" s="21"/>
      <c r="C366" s="20"/>
      <c r="D366" s="20" t="s">
        <v>208</v>
      </c>
      <c r="E366" s="20" t="s">
        <v>208</v>
      </c>
    </row>
    <row r="367" spans="1:5" s="19" customFormat="1" ht="12.75" customHeight="1" x14ac:dyDescent="0.25">
      <c r="B367" s="28" t="s">
        <v>22</v>
      </c>
      <c r="C367" s="26" t="s">
        <v>100</v>
      </c>
      <c r="D367" s="26" t="s">
        <v>717</v>
      </c>
      <c r="E367" s="26" t="s">
        <v>21</v>
      </c>
    </row>
    <row r="368" spans="1:5" s="19" customFormat="1" ht="12.75" customHeight="1" x14ac:dyDescent="0.25">
      <c r="B368" s="29"/>
      <c r="C368" s="26"/>
      <c r="D368" s="26" t="s">
        <v>716</v>
      </c>
      <c r="E368" s="26" t="s">
        <v>20</v>
      </c>
    </row>
    <row r="369" spans="1:5" s="19" customFormat="1" ht="12.75" customHeight="1" x14ac:dyDescent="0.25">
      <c r="A369" s="30"/>
      <c r="B369" s="30"/>
      <c r="C369" s="31"/>
      <c r="D369" s="31"/>
      <c r="E369" s="32">
        <v>98128</v>
      </c>
    </row>
    <row r="370" spans="1:5" s="19" customFormat="1" ht="15.75" x14ac:dyDescent="0.25">
      <c r="A370" s="21"/>
      <c r="C370" s="20"/>
      <c r="D370" s="20" t="s">
        <v>208</v>
      </c>
      <c r="E370" s="20" t="s">
        <v>208</v>
      </c>
    </row>
    <row r="371" spans="1:5" s="19" customFormat="1" ht="12.75" customHeight="1" x14ac:dyDescent="0.25">
      <c r="B371" s="28" t="s">
        <v>356</v>
      </c>
      <c r="C371" s="26" t="s">
        <v>591</v>
      </c>
      <c r="D371" s="26" t="s">
        <v>715</v>
      </c>
      <c r="E371" s="26" t="s">
        <v>355</v>
      </c>
    </row>
    <row r="372" spans="1:5" s="19" customFormat="1" ht="12.75" customHeight="1" x14ac:dyDescent="0.25">
      <c r="B372" s="29"/>
      <c r="C372" s="26"/>
      <c r="D372" s="26" t="s">
        <v>714</v>
      </c>
      <c r="E372" s="26" t="s">
        <v>354</v>
      </c>
    </row>
    <row r="373" spans="1:5" s="19" customFormat="1" ht="12.75" customHeight="1" x14ac:dyDescent="0.25">
      <c r="A373" s="30"/>
      <c r="B373" s="30"/>
      <c r="C373" s="31"/>
      <c r="D373" s="31"/>
      <c r="E373" s="32">
        <v>21240</v>
      </c>
    </row>
    <row r="374" spans="1:5" s="19" customFormat="1" ht="15.75" x14ac:dyDescent="0.25">
      <c r="A374" s="21"/>
      <c r="C374" s="20"/>
      <c r="D374" s="20" t="s">
        <v>208</v>
      </c>
      <c r="E374" s="20" t="s">
        <v>208</v>
      </c>
    </row>
    <row r="375" spans="1:5" s="19" customFormat="1" ht="12.75" customHeight="1" x14ac:dyDescent="0.25">
      <c r="B375" s="28" t="s">
        <v>353</v>
      </c>
      <c r="C375" s="26" t="s">
        <v>589</v>
      </c>
      <c r="D375" s="26" t="s">
        <v>713</v>
      </c>
      <c r="E375" s="26" t="s">
        <v>352</v>
      </c>
    </row>
    <row r="376" spans="1:5" s="19" customFormat="1" ht="12.75" customHeight="1" x14ac:dyDescent="0.25">
      <c r="B376" s="29"/>
      <c r="C376" s="26"/>
      <c r="D376" s="26" t="s">
        <v>712</v>
      </c>
      <c r="E376" s="26" t="s">
        <v>351</v>
      </c>
    </row>
    <row r="377" spans="1:5" s="19" customFormat="1" ht="12.75" customHeight="1" x14ac:dyDescent="0.25">
      <c r="A377" s="30"/>
      <c r="B377" s="30"/>
      <c r="C377" s="31"/>
      <c r="D377" s="31"/>
      <c r="E377" s="32" t="s">
        <v>350</v>
      </c>
    </row>
    <row r="378" spans="1:5" s="19" customFormat="1" x14ac:dyDescent="0.25"/>
    <row r="379" spans="1:5" s="19" customFormat="1" x14ac:dyDescent="0.25"/>
    <row r="380" spans="1:5" s="19" customFormat="1" x14ac:dyDescent="0.25"/>
    <row r="381" spans="1:5" s="19" customFormat="1" x14ac:dyDescent="0.25"/>
    <row r="382" spans="1:5" s="19" customFormat="1" x14ac:dyDescent="0.25"/>
    <row r="383" spans="1:5" s="19" customFormat="1" x14ac:dyDescent="0.25"/>
    <row r="384" spans="1:5" s="19" customFormat="1" x14ac:dyDescent="0.25"/>
    <row r="385" s="19" customFormat="1" x14ac:dyDescent="0.25"/>
    <row r="386" s="19" customFormat="1" x14ac:dyDescent="0.25"/>
    <row r="387" s="19" customFormat="1" x14ac:dyDescent="0.25"/>
    <row r="388" s="19" customFormat="1" x14ac:dyDescent="0.25"/>
    <row r="389" s="19" customFormat="1" x14ac:dyDescent="0.25"/>
    <row r="390" s="19" customFormat="1" x14ac:dyDescent="0.25"/>
    <row r="391" s="19" customFormat="1" x14ac:dyDescent="0.25"/>
    <row r="392" s="19" customFormat="1" x14ac:dyDescent="0.25"/>
    <row r="393" s="19" customFormat="1" x14ac:dyDescent="0.25"/>
    <row r="394" s="19" customFormat="1" x14ac:dyDescent="0.25"/>
    <row r="395" s="19" customFormat="1" x14ac:dyDescent="0.25"/>
    <row r="396" s="19" customFormat="1" x14ac:dyDescent="0.25"/>
    <row r="397" s="19" customFormat="1" x14ac:dyDescent="0.25"/>
    <row r="398" s="19" customFormat="1" x14ac:dyDescent="0.25"/>
    <row r="399" s="19" customFormat="1" x14ac:dyDescent="0.25"/>
    <row r="400" s="19" customFormat="1" x14ac:dyDescent="0.25"/>
    <row r="401" s="19" customFormat="1" x14ac:dyDescent="0.25"/>
    <row r="402" s="19" customFormat="1" x14ac:dyDescent="0.25"/>
    <row r="403" s="19" customFormat="1" x14ac:dyDescent="0.25"/>
    <row r="404" s="19" customFormat="1" x14ac:dyDescent="0.25"/>
    <row r="405" s="19" customFormat="1" x14ac:dyDescent="0.25"/>
    <row r="406" s="19" customFormat="1" x14ac:dyDescent="0.25"/>
    <row r="407" s="19" customFormat="1" x14ac:dyDescent="0.25"/>
    <row r="408" s="19" customFormat="1" x14ac:dyDescent="0.25"/>
    <row r="409" s="19" customFormat="1" x14ac:dyDescent="0.25"/>
    <row r="410" s="19" customFormat="1" x14ac:dyDescent="0.25"/>
    <row r="411" s="19" customFormat="1" x14ac:dyDescent="0.25"/>
    <row r="412" s="19" customFormat="1" x14ac:dyDescent="0.25"/>
    <row r="413" s="19" customFormat="1" x14ac:dyDescent="0.25"/>
    <row r="414" s="19" customFormat="1" x14ac:dyDescent="0.25"/>
    <row r="415" s="19" customFormat="1" x14ac:dyDescent="0.25"/>
    <row r="416" s="19" customFormat="1" x14ac:dyDescent="0.25"/>
    <row r="417" s="19" customFormat="1" x14ac:dyDescent="0.25"/>
    <row r="418" s="19" customFormat="1" x14ac:dyDescent="0.25"/>
    <row r="419" s="19" customFormat="1" x14ac:dyDescent="0.25"/>
    <row r="420" s="19" customFormat="1" x14ac:dyDescent="0.25"/>
    <row r="421" s="19" customFormat="1" x14ac:dyDescent="0.25"/>
    <row r="422" s="19" customFormat="1" x14ac:dyDescent="0.25"/>
    <row r="423" s="19" customFormat="1" x14ac:dyDescent="0.25"/>
    <row r="424" s="19" customFormat="1" x14ac:dyDescent="0.25"/>
    <row r="425" s="19" customFormat="1" x14ac:dyDescent="0.25"/>
    <row r="426" s="19" customFormat="1" x14ac:dyDescent="0.25"/>
    <row r="427" s="19" customFormat="1" x14ac:dyDescent="0.25"/>
    <row r="428" s="19" customFormat="1" x14ac:dyDescent="0.25"/>
    <row r="429" s="19" customFormat="1" x14ac:dyDescent="0.25"/>
    <row r="430" s="19" customFormat="1" x14ac:dyDescent="0.25"/>
    <row r="431" s="19" customFormat="1" x14ac:dyDescent="0.25"/>
    <row r="432" s="19" customFormat="1" x14ac:dyDescent="0.25"/>
    <row r="433" s="19" customFormat="1" x14ac:dyDescent="0.25"/>
    <row r="434" s="19" customFormat="1" x14ac:dyDescent="0.25"/>
    <row r="435" s="19" customFormat="1" x14ac:dyDescent="0.25"/>
    <row r="436" s="19" customFormat="1" x14ac:dyDescent="0.25"/>
    <row r="437" s="19" customFormat="1" x14ac:dyDescent="0.25"/>
    <row r="438" s="19" customFormat="1" x14ac:dyDescent="0.25"/>
    <row r="439" s="19" customFormat="1" x14ac:dyDescent="0.25"/>
    <row r="440" s="19" customFormat="1" x14ac:dyDescent="0.25"/>
    <row r="441" s="19" customFormat="1" x14ac:dyDescent="0.25"/>
    <row r="442" s="19" customFormat="1" x14ac:dyDescent="0.25"/>
    <row r="443" s="19" customFormat="1" x14ac:dyDescent="0.25"/>
    <row r="444" s="19" customFormat="1" x14ac:dyDescent="0.25"/>
    <row r="445" s="19" customFormat="1" x14ac:dyDescent="0.25"/>
    <row r="446" s="19" customFormat="1" x14ac:dyDescent="0.25"/>
    <row r="447" s="19" customFormat="1" x14ac:dyDescent="0.25"/>
    <row r="448" s="19" customFormat="1" x14ac:dyDescent="0.25"/>
    <row r="449" s="19" customFormat="1" x14ac:dyDescent="0.25"/>
    <row r="450" s="19" customFormat="1" x14ac:dyDescent="0.25"/>
    <row r="451" s="19" customFormat="1" x14ac:dyDescent="0.25"/>
    <row r="452" s="19" customFormat="1" x14ac:dyDescent="0.25"/>
    <row r="453" s="19" customFormat="1" x14ac:dyDescent="0.25"/>
    <row r="454" s="19" customFormat="1" x14ac:dyDescent="0.25"/>
    <row r="455" s="19" customFormat="1" x14ac:dyDescent="0.25"/>
    <row r="456" s="19" customFormat="1" x14ac:dyDescent="0.25"/>
    <row r="457" s="19" customFormat="1" x14ac:dyDescent="0.25"/>
    <row r="458" s="19" customFormat="1" x14ac:dyDescent="0.25"/>
    <row r="459" s="19" customFormat="1" x14ac:dyDescent="0.25"/>
    <row r="460" s="19" customFormat="1" x14ac:dyDescent="0.25"/>
    <row r="461" s="19" customFormat="1" x14ac:dyDescent="0.25"/>
    <row r="462" s="19" customFormat="1" x14ac:dyDescent="0.25"/>
    <row r="463" s="19" customFormat="1" x14ac:dyDescent="0.25"/>
    <row r="464" s="19" customFormat="1" x14ac:dyDescent="0.25"/>
    <row r="465" s="19" customFormat="1" x14ac:dyDescent="0.25"/>
    <row r="466" s="19" customFormat="1" x14ac:dyDescent="0.25"/>
    <row r="467" s="19" customFormat="1" x14ac:dyDescent="0.25"/>
    <row r="468" s="19" customFormat="1" x14ac:dyDescent="0.25"/>
    <row r="469" s="19" customFormat="1" x14ac:dyDescent="0.25"/>
    <row r="470" s="19" customFormat="1" x14ac:dyDescent="0.25"/>
    <row r="471" s="19" customFormat="1" x14ac:dyDescent="0.25"/>
    <row r="472" s="19" customFormat="1" x14ac:dyDescent="0.25"/>
    <row r="473" s="19" customFormat="1" x14ac:dyDescent="0.25"/>
    <row r="474" s="19" customFormat="1" x14ac:dyDescent="0.25"/>
    <row r="475" s="19" customFormat="1" x14ac:dyDescent="0.25"/>
    <row r="476" s="19" customFormat="1" x14ac:dyDescent="0.25"/>
    <row r="477" s="19" customFormat="1" x14ac:dyDescent="0.25"/>
    <row r="478" s="19" customFormat="1" x14ac:dyDescent="0.25"/>
    <row r="479" s="19" customFormat="1" x14ac:dyDescent="0.25"/>
    <row r="480" s="19" customFormat="1" x14ac:dyDescent="0.25"/>
    <row r="481" s="19" customFormat="1" x14ac:dyDescent="0.25"/>
    <row r="482" s="19" customFormat="1" x14ac:dyDescent="0.25"/>
    <row r="483" s="19" customFormat="1" x14ac:dyDescent="0.25"/>
    <row r="484" s="19" customFormat="1" x14ac:dyDescent="0.25"/>
    <row r="485" s="19" customFormat="1" x14ac:dyDescent="0.25"/>
    <row r="486" s="19" customFormat="1" x14ac:dyDescent="0.25"/>
    <row r="487" s="19" customFormat="1" x14ac:dyDescent="0.25"/>
    <row r="488" s="19" customFormat="1" x14ac:dyDescent="0.25"/>
    <row r="489" s="19" customFormat="1" x14ac:dyDescent="0.25"/>
    <row r="490" s="19" customFormat="1" x14ac:dyDescent="0.25"/>
    <row r="491" s="19" customFormat="1" x14ac:dyDescent="0.25"/>
    <row r="492" s="19" customFormat="1" x14ac:dyDescent="0.25"/>
    <row r="493" s="19" customFormat="1" x14ac:dyDescent="0.25"/>
    <row r="494" s="19" customFormat="1" x14ac:dyDescent="0.25"/>
    <row r="495" s="19" customFormat="1" x14ac:dyDescent="0.25"/>
    <row r="496" s="19" customFormat="1" x14ac:dyDescent="0.25"/>
    <row r="497" s="19" customFormat="1" x14ac:dyDescent="0.25"/>
    <row r="498" s="19" customFormat="1" x14ac:dyDescent="0.25"/>
    <row r="499" s="19" customFormat="1" x14ac:dyDescent="0.25"/>
    <row r="500" s="19" customFormat="1" x14ac:dyDescent="0.25"/>
    <row r="501" s="19" customFormat="1" x14ac:dyDescent="0.25"/>
    <row r="502" s="19" customFormat="1" x14ac:dyDescent="0.25"/>
    <row r="503" s="19" customFormat="1" x14ac:dyDescent="0.25"/>
    <row r="504" s="19" customFormat="1" x14ac:dyDescent="0.25"/>
    <row r="505" s="19" customFormat="1" x14ac:dyDescent="0.25"/>
    <row r="506" s="19" customFormat="1" x14ac:dyDescent="0.25"/>
    <row r="507" s="19" customFormat="1" x14ac:dyDescent="0.25"/>
    <row r="508" s="19" customFormat="1" x14ac:dyDescent="0.25"/>
    <row r="509" s="19" customFormat="1" x14ac:dyDescent="0.25"/>
    <row r="510" s="19" customFormat="1" x14ac:dyDescent="0.25"/>
    <row r="511" s="19" customFormat="1" x14ac:dyDescent="0.25"/>
    <row r="512" s="19" customFormat="1" x14ac:dyDescent="0.25"/>
    <row r="513" s="19" customFormat="1" x14ac:dyDescent="0.25"/>
    <row r="514" s="19" customFormat="1" x14ac:dyDescent="0.25"/>
    <row r="515" s="19" customFormat="1" x14ac:dyDescent="0.25"/>
    <row r="516" s="19" customFormat="1" x14ac:dyDescent="0.25"/>
    <row r="517" s="19" customFormat="1" x14ac:dyDescent="0.25"/>
    <row r="518" s="19" customFormat="1" x14ac:dyDescent="0.25"/>
    <row r="519" s="19" customFormat="1" x14ac:dyDescent="0.25"/>
    <row r="520" s="19" customFormat="1" x14ac:dyDescent="0.25"/>
    <row r="521" s="19" customFormat="1" x14ac:dyDescent="0.25"/>
    <row r="522" s="19" customFormat="1" x14ac:dyDescent="0.25"/>
    <row r="523" s="19" customFormat="1" x14ac:dyDescent="0.25"/>
    <row r="524" s="19" customFormat="1" x14ac:dyDescent="0.25"/>
    <row r="525" s="19" customFormat="1" x14ac:dyDescent="0.25"/>
    <row r="526" s="19" customFormat="1" x14ac:dyDescent="0.25"/>
    <row r="527" s="19" customFormat="1" x14ac:dyDescent="0.25"/>
    <row r="528" s="19" customFormat="1" x14ac:dyDescent="0.25"/>
    <row r="529" s="19" customFormat="1" x14ac:dyDescent="0.25"/>
    <row r="530" s="19" customFormat="1" x14ac:dyDescent="0.25"/>
    <row r="531" s="19" customFormat="1" x14ac:dyDescent="0.25"/>
    <row r="532" s="19" customFormat="1" x14ac:dyDescent="0.25"/>
    <row r="533" s="19" customFormat="1" x14ac:dyDescent="0.25"/>
    <row r="534" s="19" customFormat="1" x14ac:dyDescent="0.25"/>
    <row r="535" s="19" customFormat="1" x14ac:dyDescent="0.25"/>
    <row r="536" s="19" customFormat="1" x14ac:dyDescent="0.25"/>
    <row r="537" s="19" customFormat="1" x14ac:dyDescent="0.25"/>
    <row r="538" s="19" customFormat="1" x14ac:dyDescent="0.25"/>
    <row r="539" s="19" customFormat="1" x14ac:dyDescent="0.25"/>
    <row r="540" s="19" customFormat="1" x14ac:dyDescent="0.25"/>
    <row r="541" s="19" customFormat="1" x14ac:dyDescent="0.25"/>
    <row r="542" s="19" customFormat="1" x14ac:dyDescent="0.25"/>
    <row r="543" s="19" customFormat="1" x14ac:dyDescent="0.25"/>
    <row r="544" s="19" customFormat="1" x14ac:dyDescent="0.25"/>
    <row r="545" s="19" customFormat="1" x14ac:dyDescent="0.25"/>
    <row r="546" s="19" customFormat="1" x14ac:dyDescent="0.25"/>
    <row r="547" s="19" customFormat="1" x14ac:dyDescent="0.25"/>
    <row r="548" s="19" customFormat="1" x14ac:dyDescent="0.25"/>
    <row r="549" s="19" customFormat="1" x14ac:dyDescent="0.25"/>
    <row r="550" s="19" customFormat="1" x14ac:dyDescent="0.25"/>
    <row r="551" s="19" customFormat="1" x14ac:dyDescent="0.25"/>
    <row r="552" s="19" customFormat="1" x14ac:dyDescent="0.25"/>
    <row r="553" s="19" customFormat="1" x14ac:dyDescent="0.25"/>
    <row r="554" s="19" customFormat="1" x14ac:dyDescent="0.25"/>
    <row r="555" s="19" customFormat="1" x14ac:dyDescent="0.25"/>
    <row r="556" s="19" customFormat="1" x14ac:dyDescent="0.25"/>
    <row r="557" s="19" customFormat="1" x14ac:dyDescent="0.25"/>
    <row r="558" s="19" customFormat="1" x14ac:dyDescent="0.25"/>
    <row r="559" s="19" customFormat="1" x14ac:dyDescent="0.25"/>
    <row r="560" s="19" customFormat="1" x14ac:dyDescent="0.25"/>
    <row r="561" s="19" customFormat="1" x14ac:dyDescent="0.25"/>
    <row r="562" s="19" customFormat="1" x14ac:dyDescent="0.25"/>
    <row r="563" s="19" customFormat="1" x14ac:dyDescent="0.25"/>
    <row r="564" s="19" customFormat="1" x14ac:dyDescent="0.25"/>
    <row r="565" s="19" customFormat="1" x14ac:dyDescent="0.25"/>
    <row r="566" s="19" customFormat="1" x14ac:dyDescent="0.25"/>
    <row r="567" s="19" customFormat="1" x14ac:dyDescent="0.25"/>
    <row r="568" s="19" customFormat="1" x14ac:dyDescent="0.25"/>
    <row r="569" s="19" customFormat="1" x14ac:dyDescent="0.25"/>
    <row r="570" s="19" customFormat="1" x14ac:dyDescent="0.25"/>
    <row r="571" s="19" customFormat="1" x14ac:dyDescent="0.25"/>
    <row r="572" s="19" customFormat="1" x14ac:dyDescent="0.25"/>
    <row r="573" s="19" customFormat="1" x14ac:dyDescent="0.25"/>
    <row r="574" s="19" customFormat="1" x14ac:dyDescent="0.25"/>
    <row r="575" s="19" customFormat="1" x14ac:dyDescent="0.25"/>
    <row r="576" s="19" customFormat="1" x14ac:dyDescent="0.25"/>
    <row r="577" s="19" customFormat="1" x14ac:dyDescent="0.25"/>
    <row r="578" s="19" customFormat="1" x14ac:dyDescent="0.25"/>
    <row r="579" s="19" customFormat="1" x14ac:dyDescent="0.25"/>
    <row r="580" s="19" customFormat="1" x14ac:dyDescent="0.25"/>
    <row r="581" s="19" customFormat="1" x14ac:dyDescent="0.25"/>
    <row r="582" s="19" customFormat="1" x14ac:dyDescent="0.25"/>
    <row r="583" s="19" customFormat="1" x14ac:dyDescent="0.25"/>
    <row r="584" s="19" customFormat="1" x14ac:dyDescent="0.25"/>
    <row r="585" s="19" customFormat="1" x14ac:dyDescent="0.25"/>
    <row r="586" s="19" customFormat="1" x14ac:dyDescent="0.25"/>
    <row r="587" s="19" customFormat="1" x14ac:dyDescent="0.25"/>
    <row r="588" s="19" customFormat="1" x14ac:dyDescent="0.25"/>
    <row r="589" s="19" customFormat="1" x14ac:dyDescent="0.25"/>
    <row r="590" s="19" customFormat="1" x14ac:dyDescent="0.25"/>
    <row r="591" s="19" customFormat="1" x14ac:dyDescent="0.25"/>
    <row r="592" s="19" customFormat="1" x14ac:dyDescent="0.25"/>
    <row r="593" s="19" customFormat="1" x14ac:dyDescent="0.25"/>
    <row r="594" s="19" customFormat="1" x14ac:dyDescent="0.25"/>
    <row r="595" s="19" customFormat="1" x14ac:dyDescent="0.25"/>
    <row r="596" s="19" customFormat="1" x14ac:dyDescent="0.25"/>
    <row r="597" s="19" customFormat="1" x14ac:dyDescent="0.25"/>
    <row r="598" s="19" customFormat="1" x14ac:dyDescent="0.25"/>
    <row r="599" s="19" customFormat="1" x14ac:dyDescent="0.25"/>
    <row r="600" s="19" customFormat="1" x14ac:dyDescent="0.25"/>
    <row r="601" s="19" customFormat="1" x14ac:dyDescent="0.25"/>
    <row r="602" s="19" customFormat="1" x14ac:dyDescent="0.25"/>
    <row r="603" s="19" customFormat="1" x14ac:dyDescent="0.25"/>
    <row r="604" s="19" customFormat="1" x14ac:dyDescent="0.25"/>
    <row r="605" s="19" customFormat="1" x14ac:dyDescent="0.25"/>
    <row r="606" s="19" customFormat="1" x14ac:dyDescent="0.25"/>
    <row r="607" s="19" customFormat="1" x14ac:dyDescent="0.25"/>
    <row r="608" s="19" customFormat="1" x14ac:dyDescent="0.25"/>
    <row r="609" s="19" customFormat="1" x14ac:dyDescent="0.25"/>
    <row r="610" s="19" customFormat="1" x14ac:dyDescent="0.25"/>
    <row r="611" s="19" customFormat="1" x14ac:dyDescent="0.25"/>
    <row r="612" s="19" customFormat="1" x14ac:dyDescent="0.25"/>
    <row r="613" s="19" customFormat="1" x14ac:dyDescent="0.25"/>
    <row r="614" s="19" customFormat="1" x14ac:dyDescent="0.25"/>
    <row r="615" s="19" customFormat="1" x14ac:dyDescent="0.25"/>
    <row r="616" s="19" customFormat="1" x14ac:dyDescent="0.25"/>
    <row r="617" s="19" customFormat="1" x14ac:dyDescent="0.25"/>
    <row r="618" s="19" customFormat="1" x14ac:dyDescent="0.25"/>
    <row r="619" s="19" customFormat="1" x14ac:dyDescent="0.25"/>
    <row r="620" s="19" customFormat="1" x14ac:dyDescent="0.25"/>
    <row r="621" s="19" customFormat="1" x14ac:dyDescent="0.25"/>
    <row r="622" s="19" customFormat="1" x14ac:dyDescent="0.25"/>
    <row r="623" s="19" customFormat="1" x14ac:dyDescent="0.25"/>
    <row r="624" s="19" customFormat="1" x14ac:dyDescent="0.25"/>
    <row r="625" s="19" customFormat="1" x14ac:dyDescent="0.25"/>
    <row r="626" s="19" customFormat="1" x14ac:dyDescent="0.25"/>
    <row r="627" s="19" customFormat="1" x14ac:dyDescent="0.25"/>
    <row r="628" s="19" customFormat="1" x14ac:dyDescent="0.25"/>
    <row r="629" s="19" customFormat="1" x14ac:dyDescent="0.25"/>
    <row r="630" s="19" customFormat="1" x14ac:dyDescent="0.25"/>
    <row r="631" s="19" customFormat="1" x14ac:dyDescent="0.25"/>
    <row r="632" s="19" customFormat="1" x14ac:dyDescent="0.25"/>
    <row r="633" s="19" customFormat="1" x14ac:dyDescent="0.25"/>
    <row r="634" s="19" customFormat="1" x14ac:dyDescent="0.25"/>
    <row r="635" s="19" customFormat="1" x14ac:dyDescent="0.25"/>
    <row r="636" s="19" customFormat="1" x14ac:dyDescent="0.25"/>
    <row r="637" s="19" customFormat="1" x14ac:dyDescent="0.25"/>
    <row r="638" s="19" customFormat="1" x14ac:dyDescent="0.25"/>
    <row r="639" s="19" customFormat="1" x14ac:dyDescent="0.25"/>
    <row r="640" s="19" customFormat="1" x14ac:dyDescent="0.25"/>
    <row r="641" s="19" customFormat="1" x14ac:dyDescent="0.25"/>
    <row r="642" s="19" customFormat="1" x14ac:dyDescent="0.25"/>
    <row r="643" s="19" customFormat="1" x14ac:dyDescent="0.25"/>
    <row r="644" s="19" customFormat="1" x14ac:dyDescent="0.25"/>
    <row r="645" s="19" customFormat="1" x14ac:dyDescent="0.25"/>
    <row r="646" s="19" customFormat="1" x14ac:dyDescent="0.25"/>
    <row r="647" s="19" customFormat="1" x14ac:dyDescent="0.25"/>
    <row r="648" s="19" customFormat="1" x14ac:dyDescent="0.25"/>
    <row r="649" s="19" customFormat="1" x14ac:dyDescent="0.25"/>
    <row r="650" s="19" customFormat="1" x14ac:dyDescent="0.25"/>
    <row r="651" s="19" customFormat="1" x14ac:dyDescent="0.25"/>
    <row r="652" s="19" customFormat="1" x14ac:dyDescent="0.25"/>
    <row r="653" s="19" customFormat="1" x14ac:dyDescent="0.25"/>
    <row r="654" s="19" customFormat="1" x14ac:dyDescent="0.25"/>
    <row r="655" s="19" customFormat="1" x14ac:dyDescent="0.25"/>
    <row r="656" s="19" customFormat="1" x14ac:dyDescent="0.25"/>
    <row r="657" s="19" customFormat="1" x14ac:dyDescent="0.25"/>
    <row r="658" s="19" customFormat="1" x14ac:dyDescent="0.25"/>
    <row r="659" s="19" customFormat="1" x14ac:dyDescent="0.25"/>
    <row r="660" s="19" customFormat="1" x14ac:dyDescent="0.25"/>
    <row r="661" s="19" customFormat="1" x14ac:dyDescent="0.25"/>
    <row r="662" s="19" customFormat="1" x14ac:dyDescent="0.25"/>
    <row r="663" s="19" customFormat="1" x14ac:dyDescent="0.25"/>
    <row r="664" s="19" customFormat="1" x14ac:dyDescent="0.25"/>
    <row r="665" s="19" customFormat="1" x14ac:dyDescent="0.25"/>
    <row r="666" s="19" customFormat="1" x14ac:dyDescent="0.25"/>
    <row r="667" s="19" customFormat="1" x14ac:dyDescent="0.25"/>
    <row r="668" s="19" customFormat="1" x14ac:dyDescent="0.25"/>
    <row r="669" s="19" customFormat="1" x14ac:dyDescent="0.25"/>
    <row r="670" s="19" customFormat="1" x14ac:dyDescent="0.25"/>
    <row r="671" s="19" customFormat="1" x14ac:dyDescent="0.25"/>
    <row r="672" s="19" customFormat="1" x14ac:dyDescent="0.25"/>
    <row r="673" s="19" customFormat="1" x14ac:dyDescent="0.25"/>
    <row r="674" s="19" customFormat="1" x14ac:dyDescent="0.25"/>
    <row r="675" s="19" customFormat="1" x14ac:dyDescent="0.25"/>
    <row r="676" s="19" customFormat="1" x14ac:dyDescent="0.25"/>
    <row r="677" s="19" customFormat="1" x14ac:dyDescent="0.25"/>
    <row r="678" s="19" customFormat="1" x14ac:dyDescent="0.25"/>
    <row r="679" s="19" customFormat="1" x14ac:dyDescent="0.25"/>
    <row r="680" s="19" customFormat="1" x14ac:dyDescent="0.25"/>
    <row r="681" s="19" customFormat="1" x14ac:dyDescent="0.25"/>
    <row r="682" s="19" customFormat="1" x14ac:dyDescent="0.25"/>
    <row r="683" s="19" customFormat="1" x14ac:dyDescent="0.25"/>
    <row r="684" s="19" customFormat="1" x14ac:dyDescent="0.25"/>
    <row r="685" s="19" customFormat="1" x14ac:dyDescent="0.25"/>
    <row r="686" s="19" customFormat="1" x14ac:dyDescent="0.25"/>
    <row r="687" s="19" customFormat="1" x14ac:dyDescent="0.25"/>
    <row r="688" s="19" customFormat="1" x14ac:dyDescent="0.25"/>
    <row r="689" s="19" customFormat="1" x14ac:dyDescent="0.25"/>
    <row r="690" s="19" customFormat="1" x14ac:dyDescent="0.25"/>
    <row r="691" s="19" customFormat="1" x14ac:dyDescent="0.25"/>
    <row r="692" s="19" customFormat="1" x14ac:dyDescent="0.25"/>
    <row r="693" s="19" customFormat="1" x14ac:dyDescent="0.25"/>
    <row r="694" s="19" customFormat="1" x14ac:dyDescent="0.25"/>
    <row r="695" s="19" customFormat="1" x14ac:dyDescent="0.25"/>
    <row r="696" s="19" customFormat="1" x14ac:dyDescent="0.25"/>
    <row r="697" s="19" customFormat="1" x14ac:dyDescent="0.25"/>
    <row r="698" s="19" customFormat="1" x14ac:dyDescent="0.25"/>
    <row r="699" s="19" customFormat="1" x14ac:dyDescent="0.25"/>
    <row r="700" s="19" customFormat="1" x14ac:dyDescent="0.25"/>
    <row r="701" s="19" customFormat="1" x14ac:dyDescent="0.25"/>
    <row r="702" s="19" customFormat="1" x14ac:dyDescent="0.25"/>
    <row r="703" s="19" customFormat="1" x14ac:dyDescent="0.25"/>
    <row r="704" s="19" customFormat="1" x14ac:dyDescent="0.25"/>
    <row r="705" s="19" customFormat="1" x14ac:dyDescent="0.25"/>
    <row r="706" s="19" customFormat="1" x14ac:dyDescent="0.25"/>
    <row r="707" s="19" customFormat="1" x14ac:dyDescent="0.25"/>
    <row r="708" s="19" customFormat="1" x14ac:dyDescent="0.25"/>
    <row r="709" s="19" customFormat="1" x14ac:dyDescent="0.25"/>
    <row r="710" s="19" customFormat="1" x14ac:dyDescent="0.25"/>
    <row r="711" s="19" customFormat="1" x14ac:dyDescent="0.25"/>
    <row r="712" s="19" customFormat="1" x14ac:dyDescent="0.25"/>
    <row r="713" s="19" customFormat="1" x14ac:dyDescent="0.25"/>
    <row r="714" s="19" customFormat="1" x14ac:dyDescent="0.25"/>
    <row r="715" s="19" customFormat="1" x14ac:dyDescent="0.25"/>
    <row r="716" s="19" customFormat="1" x14ac:dyDescent="0.25"/>
    <row r="717" s="19" customFormat="1" x14ac:dyDescent="0.25"/>
    <row r="718" s="19" customFormat="1" x14ac:dyDescent="0.25"/>
    <row r="719" s="19" customFormat="1" x14ac:dyDescent="0.25"/>
    <row r="720" s="19" customFormat="1" x14ac:dyDescent="0.25"/>
    <row r="721" s="19" customFormat="1" x14ac:dyDescent="0.25"/>
    <row r="722" s="19" customFormat="1" x14ac:dyDescent="0.25"/>
    <row r="723" s="19" customFormat="1" x14ac:dyDescent="0.25"/>
    <row r="724" s="19" customFormat="1" x14ac:dyDescent="0.25"/>
    <row r="725" s="19" customFormat="1" x14ac:dyDescent="0.25"/>
    <row r="726" s="19" customFormat="1" x14ac:dyDescent="0.25"/>
    <row r="727" s="19" customFormat="1" x14ac:dyDescent="0.25"/>
    <row r="728" s="19" customFormat="1" x14ac:dyDescent="0.25"/>
    <row r="729" s="19" customFormat="1" x14ac:dyDescent="0.25"/>
    <row r="730" s="19" customFormat="1" x14ac:dyDescent="0.25"/>
    <row r="731" s="19" customFormat="1" x14ac:dyDescent="0.25"/>
    <row r="732" s="19" customFormat="1" x14ac:dyDescent="0.25"/>
    <row r="733" s="19" customFormat="1" x14ac:dyDescent="0.25"/>
    <row r="734" s="19" customFormat="1" x14ac:dyDescent="0.25"/>
    <row r="735" s="19" customFormat="1" x14ac:dyDescent="0.25"/>
    <row r="736" s="19" customFormat="1" x14ac:dyDescent="0.25"/>
    <row r="737" s="19" customFormat="1" x14ac:dyDescent="0.25"/>
    <row r="738" s="19" customFormat="1" x14ac:dyDescent="0.25"/>
    <row r="739" s="19" customFormat="1" x14ac:dyDescent="0.25"/>
    <row r="740" s="19" customFormat="1" x14ac:dyDescent="0.25"/>
    <row r="741" s="19" customFormat="1" x14ac:dyDescent="0.25"/>
    <row r="742" s="19" customFormat="1" x14ac:dyDescent="0.25"/>
    <row r="743" s="19" customFormat="1" x14ac:dyDescent="0.25"/>
    <row r="744" s="19" customFormat="1" x14ac:dyDescent="0.25"/>
    <row r="745" s="19" customFormat="1" x14ac:dyDescent="0.25"/>
    <row r="746" s="19" customFormat="1" x14ac:dyDescent="0.25"/>
    <row r="747" s="19" customFormat="1" x14ac:dyDescent="0.25"/>
    <row r="748" s="19" customFormat="1" x14ac:dyDescent="0.25"/>
    <row r="749" s="19" customFormat="1" x14ac:dyDescent="0.25"/>
    <row r="750" s="19" customFormat="1" x14ac:dyDescent="0.25"/>
    <row r="751" s="19" customFormat="1" x14ac:dyDescent="0.25"/>
    <row r="752" s="19" customFormat="1" x14ac:dyDescent="0.25"/>
    <row r="753" s="19" customFormat="1" x14ac:dyDescent="0.25"/>
    <row r="754" s="19" customFormat="1" x14ac:dyDescent="0.25"/>
    <row r="755" s="19" customFormat="1" x14ac:dyDescent="0.25"/>
    <row r="756" s="19" customFormat="1" x14ac:dyDescent="0.25"/>
    <row r="757" s="19" customFormat="1" x14ac:dyDescent="0.25"/>
    <row r="758" s="19" customFormat="1" x14ac:dyDescent="0.25"/>
    <row r="759" s="19" customFormat="1" x14ac:dyDescent="0.25"/>
    <row r="760" s="19" customFormat="1" x14ac:dyDescent="0.25"/>
    <row r="761" s="19" customFormat="1" x14ac:dyDescent="0.25"/>
    <row r="762" s="19" customFormat="1" x14ac:dyDescent="0.25"/>
    <row r="763" s="19" customFormat="1" x14ac:dyDescent="0.25"/>
    <row r="764" s="19" customFormat="1" x14ac:dyDescent="0.25"/>
    <row r="765" s="19" customFormat="1" x14ac:dyDescent="0.25"/>
    <row r="766" s="19" customFormat="1" x14ac:dyDescent="0.25"/>
    <row r="767" s="19" customFormat="1" x14ac:dyDescent="0.25"/>
    <row r="768" s="19" customFormat="1" x14ac:dyDescent="0.25"/>
    <row r="769" s="19" customFormat="1" x14ac:dyDescent="0.25"/>
    <row r="770" s="19" customFormat="1" x14ac:dyDescent="0.25"/>
    <row r="771" s="19" customFormat="1" x14ac:dyDescent="0.25"/>
    <row r="772" s="19" customFormat="1" x14ac:dyDescent="0.25"/>
    <row r="773" s="19" customFormat="1" x14ac:dyDescent="0.25"/>
    <row r="774" s="19" customFormat="1" x14ac:dyDescent="0.25"/>
    <row r="775" s="19" customFormat="1" x14ac:dyDescent="0.25"/>
    <row r="776" s="19" customFormat="1" x14ac:dyDescent="0.25"/>
    <row r="777" s="19" customFormat="1" x14ac:dyDescent="0.25"/>
    <row r="778" s="19" customFormat="1" x14ac:dyDescent="0.25"/>
    <row r="779" s="19" customFormat="1" x14ac:dyDescent="0.25"/>
    <row r="780" s="19" customFormat="1" x14ac:dyDescent="0.25"/>
    <row r="781" s="19" customFormat="1" x14ac:dyDescent="0.25"/>
    <row r="782" s="19" customFormat="1" x14ac:dyDescent="0.25"/>
    <row r="783" s="19" customFormat="1" x14ac:dyDescent="0.25"/>
    <row r="784" s="19" customFormat="1" x14ac:dyDescent="0.25"/>
    <row r="785" s="19" customFormat="1" x14ac:dyDescent="0.25"/>
    <row r="786" s="19" customFormat="1" x14ac:dyDescent="0.25"/>
    <row r="787" s="19" customFormat="1" x14ac:dyDescent="0.25"/>
    <row r="788" s="19" customFormat="1" x14ac:dyDescent="0.25"/>
    <row r="789" s="19" customFormat="1" x14ac:dyDescent="0.25"/>
    <row r="790" s="19" customFormat="1" x14ac:dyDescent="0.25"/>
    <row r="791" s="19" customFormat="1" x14ac:dyDescent="0.25"/>
    <row r="792" s="19" customFormat="1" x14ac:dyDescent="0.25"/>
    <row r="793" s="19" customFormat="1" x14ac:dyDescent="0.25"/>
    <row r="794" s="19" customFormat="1" x14ac:dyDescent="0.25"/>
    <row r="795" s="19" customFormat="1" x14ac:dyDescent="0.25"/>
    <row r="796" s="19" customFormat="1" x14ac:dyDescent="0.25"/>
    <row r="797" s="19" customFormat="1" x14ac:dyDescent="0.25"/>
    <row r="798" s="19" customFormat="1" x14ac:dyDescent="0.25"/>
    <row r="799" s="19" customFormat="1" x14ac:dyDescent="0.25"/>
    <row r="800" s="19" customFormat="1" x14ac:dyDescent="0.25"/>
    <row r="801" s="19" customFormat="1" x14ac:dyDescent="0.25"/>
    <row r="802" s="19" customFormat="1" x14ac:dyDescent="0.25"/>
    <row r="803" s="19" customFormat="1" x14ac:dyDescent="0.25"/>
    <row r="804" s="19" customFormat="1" x14ac:dyDescent="0.25"/>
    <row r="805" s="19" customFormat="1" x14ac:dyDescent="0.25"/>
    <row r="806" s="19" customFormat="1" x14ac:dyDescent="0.25"/>
    <row r="807" s="19" customFormat="1" x14ac:dyDescent="0.25"/>
    <row r="808" s="19" customFormat="1" x14ac:dyDescent="0.25"/>
    <row r="809" s="19" customFormat="1" x14ac:dyDescent="0.25"/>
    <row r="810" s="19" customFormat="1" x14ac:dyDescent="0.25"/>
    <row r="811" s="19" customFormat="1" x14ac:dyDescent="0.25"/>
    <row r="812" s="19" customFormat="1" x14ac:dyDescent="0.25"/>
    <row r="813" s="19" customFormat="1" x14ac:dyDescent="0.25"/>
    <row r="814" s="19" customFormat="1" x14ac:dyDescent="0.25"/>
    <row r="815" s="19" customFormat="1" x14ac:dyDescent="0.25"/>
    <row r="816" s="19" customFormat="1" x14ac:dyDescent="0.25"/>
    <row r="817" s="19" customFormat="1" x14ac:dyDescent="0.25"/>
    <row r="818" s="19" customFormat="1" x14ac:dyDescent="0.25"/>
    <row r="819" s="19" customFormat="1" x14ac:dyDescent="0.25"/>
    <row r="820" s="19" customFormat="1" x14ac:dyDescent="0.25"/>
    <row r="821" s="19" customFormat="1" x14ac:dyDescent="0.25"/>
    <row r="822" s="19" customFormat="1" x14ac:dyDescent="0.25"/>
    <row r="823" s="19" customFormat="1" x14ac:dyDescent="0.25"/>
    <row r="824" s="19" customFormat="1" x14ac:dyDescent="0.25"/>
    <row r="825" s="19" customFormat="1" x14ac:dyDescent="0.25"/>
    <row r="826" s="19" customFormat="1" x14ac:dyDescent="0.25"/>
    <row r="827" s="19" customFormat="1" x14ac:dyDescent="0.25"/>
    <row r="828" s="19" customFormat="1" x14ac:dyDescent="0.25"/>
    <row r="829" s="19" customFormat="1" x14ac:dyDescent="0.25"/>
    <row r="830" s="19" customFormat="1" x14ac:dyDescent="0.25"/>
    <row r="831" s="19" customFormat="1" x14ac:dyDescent="0.25"/>
    <row r="832" s="19" customFormat="1" x14ac:dyDescent="0.25"/>
    <row r="833" s="19" customFormat="1" x14ac:dyDescent="0.25"/>
    <row r="834" s="19" customFormat="1" x14ac:dyDescent="0.25"/>
    <row r="835" s="19" customFormat="1" x14ac:dyDescent="0.25"/>
    <row r="836" s="19" customFormat="1" x14ac:dyDescent="0.25"/>
    <row r="837" s="19" customFormat="1" x14ac:dyDescent="0.25"/>
    <row r="838" s="19" customFormat="1" x14ac:dyDescent="0.25"/>
    <row r="839" s="19" customFormat="1" x14ac:dyDescent="0.25"/>
    <row r="840" s="19" customFormat="1" x14ac:dyDescent="0.25"/>
    <row r="841" s="19" customFormat="1" x14ac:dyDescent="0.25"/>
    <row r="842" s="19" customFormat="1" x14ac:dyDescent="0.25"/>
    <row r="843" s="19" customFormat="1" x14ac:dyDescent="0.25"/>
    <row r="844" s="19" customFormat="1" x14ac:dyDescent="0.25"/>
    <row r="845" s="19" customFormat="1" x14ac:dyDescent="0.25"/>
    <row r="846" s="19" customFormat="1" x14ac:dyDescent="0.25"/>
    <row r="847" s="19" customFormat="1" x14ac:dyDescent="0.25"/>
    <row r="848" s="19" customFormat="1" x14ac:dyDescent="0.25"/>
    <row r="849" s="19" customFormat="1" x14ac:dyDescent="0.25"/>
    <row r="850" s="19" customFormat="1" x14ac:dyDescent="0.25"/>
    <row r="851" s="19" customFormat="1" x14ac:dyDescent="0.25"/>
    <row r="852" s="19" customFormat="1" x14ac:dyDescent="0.25"/>
    <row r="853" s="19" customFormat="1" x14ac:dyDescent="0.25"/>
    <row r="854" s="19" customFormat="1" x14ac:dyDescent="0.25"/>
    <row r="855" s="19" customFormat="1" x14ac:dyDescent="0.25"/>
    <row r="856" s="19" customFormat="1" x14ac:dyDescent="0.25"/>
    <row r="857" s="19" customFormat="1" x14ac:dyDescent="0.25"/>
    <row r="858" s="19" customFormat="1" x14ac:dyDescent="0.25"/>
    <row r="859" s="19" customFormat="1" x14ac:dyDescent="0.25"/>
    <row r="860" s="19" customFormat="1" x14ac:dyDescent="0.25"/>
    <row r="861" s="19" customFormat="1" x14ac:dyDescent="0.25"/>
    <row r="862" s="19" customFormat="1" x14ac:dyDescent="0.25"/>
    <row r="863" s="19" customFormat="1" x14ac:dyDescent="0.25"/>
    <row r="864" s="19" customFormat="1" x14ac:dyDescent="0.25"/>
    <row r="865" s="19" customFormat="1" x14ac:dyDescent="0.25"/>
    <row r="866" s="19" customFormat="1" x14ac:dyDescent="0.25"/>
    <row r="867" s="19" customFormat="1" x14ac:dyDescent="0.25"/>
    <row r="868" s="19" customFormat="1" x14ac:dyDescent="0.25"/>
    <row r="869" s="19" customFormat="1" x14ac:dyDescent="0.25"/>
    <row r="870" s="19" customFormat="1" x14ac:dyDescent="0.25"/>
    <row r="871" s="19" customFormat="1" x14ac:dyDescent="0.25"/>
    <row r="872" s="19" customFormat="1" x14ac:dyDescent="0.25"/>
    <row r="873" s="19" customFormat="1" x14ac:dyDescent="0.25"/>
    <row r="874" s="19" customFormat="1" x14ac:dyDescent="0.25"/>
    <row r="875" s="19" customFormat="1" x14ac:dyDescent="0.25"/>
    <row r="876" s="19" customFormat="1" x14ac:dyDescent="0.25"/>
    <row r="877" s="19" customFormat="1" x14ac:dyDescent="0.25"/>
    <row r="878" s="19" customFormat="1" x14ac:dyDescent="0.25"/>
    <row r="879" s="19" customFormat="1" x14ac:dyDescent="0.25"/>
    <row r="880" s="19" customFormat="1" x14ac:dyDescent="0.25"/>
    <row r="881" s="19" customFormat="1" x14ac:dyDescent="0.25"/>
    <row r="882" s="19" customFormat="1" x14ac:dyDescent="0.25"/>
    <row r="883" s="19" customFormat="1" x14ac:dyDescent="0.25"/>
    <row r="884" s="19" customFormat="1" x14ac:dyDescent="0.25"/>
    <row r="885" s="19" customFormat="1" x14ac:dyDescent="0.25"/>
    <row r="886" s="19" customFormat="1" x14ac:dyDescent="0.25"/>
    <row r="887" s="19" customFormat="1" x14ac:dyDescent="0.25"/>
    <row r="888" s="19" customFormat="1" x14ac:dyDescent="0.25"/>
    <row r="889" s="19" customFormat="1" x14ac:dyDescent="0.25"/>
    <row r="890" s="19" customFormat="1" x14ac:dyDescent="0.25"/>
    <row r="891" s="19" customFormat="1" x14ac:dyDescent="0.25"/>
    <row r="892" s="19" customFormat="1" x14ac:dyDescent="0.25"/>
    <row r="893" s="19" customFormat="1" x14ac:dyDescent="0.25"/>
    <row r="894" s="19" customFormat="1" x14ac:dyDescent="0.25"/>
    <row r="895" s="19" customFormat="1" x14ac:dyDescent="0.25"/>
    <row r="896" s="19" customFormat="1" x14ac:dyDescent="0.25"/>
    <row r="897" s="19" customFormat="1" x14ac:dyDescent="0.25"/>
    <row r="898" s="19" customFormat="1" x14ac:dyDescent="0.25"/>
    <row r="899" s="19" customFormat="1" x14ac:dyDescent="0.25"/>
    <row r="900" s="19" customFormat="1" x14ac:dyDescent="0.25"/>
    <row r="901" s="19" customFormat="1" x14ac:dyDescent="0.25"/>
    <row r="902" s="19" customFormat="1" x14ac:dyDescent="0.25"/>
    <row r="903" s="19" customFormat="1" x14ac:dyDescent="0.25"/>
    <row r="904" s="19" customFormat="1" x14ac:dyDescent="0.25"/>
    <row r="905" s="19" customFormat="1" x14ac:dyDescent="0.25"/>
    <row r="906" s="19" customFormat="1" x14ac:dyDescent="0.25"/>
    <row r="907" s="19" customFormat="1" x14ac:dyDescent="0.25"/>
    <row r="908" s="19" customFormat="1" x14ac:dyDescent="0.25"/>
    <row r="909" s="19" customFormat="1" x14ac:dyDescent="0.25"/>
    <row r="910" s="19" customFormat="1" x14ac:dyDescent="0.25"/>
    <row r="911" s="19" customFormat="1" x14ac:dyDescent="0.25"/>
    <row r="912" s="19" customFormat="1" x14ac:dyDescent="0.25"/>
    <row r="913" s="19" customFormat="1" x14ac:dyDescent="0.25"/>
    <row r="914" s="19" customFormat="1" x14ac:dyDescent="0.25"/>
    <row r="915" s="19" customFormat="1" x14ac:dyDescent="0.25"/>
    <row r="916" s="19" customFormat="1" x14ac:dyDescent="0.25"/>
    <row r="917" s="19" customFormat="1" x14ac:dyDescent="0.25"/>
    <row r="918" s="19" customFormat="1" x14ac:dyDescent="0.25"/>
    <row r="919" s="19" customFormat="1" x14ac:dyDescent="0.25"/>
    <row r="920" s="19" customFormat="1" x14ac:dyDescent="0.25"/>
    <row r="921" s="19" customFormat="1" x14ac:dyDescent="0.25"/>
    <row r="922" s="19" customFormat="1" x14ac:dyDescent="0.25"/>
    <row r="923" s="19" customFormat="1" x14ac:dyDescent="0.25"/>
    <row r="924" s="19" customFormat="1" x14ac:dyDescent="0.25"/>
    <row r="925" s="19" customFormat="1" x14ac:dyDescent="0.25"/>
    <row r="926" s="19" customFormat="1" x14ac:dyDescent="0.25"/>
    <row r="927" s="19" customFormat="1" x14ac:dyDescent="0.25"/>
    <row r="928" s="19" customFormat="1" x14ac:dyDescent="0.25"/>
    <row r="929" s="19" customFormat="1" x14ac:dyDescent="0.25"/>
    <row r="930" s="19" customFormat="1" x14ac:dyDescent="0.25"/>
    <row r="931" s="19" customFormat="1" x14ac:dyDescent="0.25"/>
    <row r="932" s="19" customFormat="1" x14ac:dyDescent="0.25"/>
    <row r="933" s="19" customFormat="1" x14ac:dyDescent="0.25"/>
    <row r="934" s="19" customFormat="1" x14ac:dyDescent="0.25"/>
    <row r="935" s="19" customFormat="1" x14ac:dyDescent="0.25"/>
    <row r="936" s="19" customFormat="1" x14ac:dyDescent="0.25"/>
    <row r="937" s="19" customFormat="1" x14ac:dyDescent="0.25"/>
    <row r="938" s="19" customFormat="1" x14ac:dyDescent="0.25"/>
    <row r="939" s="19" customFormat="1" x14ac:dyDescent="0.25"/>
    <row r="940" s="19" customFormat="1" x14ac:dyDescent="0.25"/>
    <row r="941" s="19" customFormat="1" x14ac:dyDescent="0.25"/>
    <row r="942" s="19" customFormat="1" x14ac:dyDescent="0.25"/>
    <row r="943" s="19" customFormat="1" x14ac:dyDescent="0.25"/>
    <row r="944" s="19" customFormat="1" x14ac:dyDescent="0.25"/>
    <row r="945" s="19" customFormat="1" x14ac:dyDescent="0.25"/>
    <row r="946" s="19" customFormat="1" x14ac:dyDescent="0.25"/>
    <row r="947" s="19" customFormat="1" x14ac:dyDescent="0.25"/>
    <row r="948" s="19" customFormat="1" x14ac:dyDescent="0.25"/>
    <row r="949" s="19" customFormat="1" x14ac:dyDescent="0.25"/>
    <row r="950" s="19" customFormat="1" x14ac:dyDescent="0.25"/>
    <row r="951" s="19" customFormat="1" x14ac:dyDescent="0.25"/>
    <row r="952" s="19" customFormat="1" x14ac:dyDescent="0.25"/>
    <row r="953" s="19" customFormat="1" x14ac:dyDescent="0.25"/>
    <row r="954" s="19" customFormat="1" x14ac:dyDescent="0.25"/>
    <row r="955" s="19" customFormat="1" x14ac:dyDescent="0.25"/>
    <row r="956" s="19" customFormat="1" x14ac:dyDescent="0.25"/>
    <row r="957" s="19" customFormat="1" x14ac:dyDescent="0.25"/>
    <row r="958" s="19" customFormat="1" x14ac:dyDescent="0.25"/>
    <row r="959" s="19" customFormat="1" x14ac:dyDescent="0.25"/>
    <row r="960" s="19" customFormat="1" x14ac:dyDescent="0.25"/>
    <row r="961" s="19" customFormat="1" x14ac:dyDescent="0.25"/>
    <row r="962" s="19" customFormat="1" x14ac:dyDescent="0.25"/>
    <row r="963" s="19" customFormat="1" x14ac:dyDescent="0.25"/>
    <row r="964" s="19" customFormat="1" x14ac:dyDescent="0.25"/>
    <row r="965" s="19" customFormat="1" x14ac:dyDescent="0.25"/>
    <row r="966" s="19" customFormat="1" x14ac:dyDescent="0.25"/>
    <row r="967" s="19" customFormat="1" x14ac:dyDescent="0.25"/>
    <row r="968" s="19" customFormat="1" x14ac:dyDescent="0.25"/>
    <row r="969" s="19" customFormat="1" x14ac:dyDescent="0.25"/>
    <row r="970" s="19" customFormat="1" x14ac:dyDescent="0.25"/>
    <row r="971" s="19" customFormat="1" x14ac:dyDescent="0.25"/>
    <row r="972" s="19" customFormat="1" x14ac:dyDescent="0.25"/>
    <row r="973" s="19" customFormat="1" x14ac:dyDescent="0.25"/>
    <row r="974" s="19" customFormat="1" x14ac:dyDescent="0.25"/>
    <row r="975" s="19" customFormat="1" x14ac:dyDescent="0.25"/>
    <row r="976" s="19" customFormat="1" x14ac:dyDescent="0.25"/>
    <row r="977" s="19" customFormat="1" x14ac:dyDescent="0.25"/>
    <row r="978" s="19" customFormat="1" x14ac:dyDescent="0.25"/>
    <row r="979" s="19" customFormat="1" x14ac:dyDescent="0.25"/>
    <row r="980" s="19" customFormat="1" x14ac:dyDescent="0.25"/>
    <row r="981" s="19" customFormat="1" x14ac:dyDescent="0.25"/>
    <row r="982" s="19" customFormat="1" x14ac:dyDescent="0.25"/>
    <row r="983" s="19" customFormat="1" x14ac:dyDescent="0.25"/>
    <row r="984" s="19" customFormat="1" x14ac:dyDescent="0.25"/>
    <row r="985" s="19" customFormat="1" x14ac:dyDescent="0.25"/>
    <row r="986" s="19" customFormat="1" x14ac:dyDescent="0.25"/>
    <row r="987" s="19" customFormat="1" x14ac:dyDescent="0.25"/>
    <row r="988" s="19" customFormat="1" x14ac:dyDescent="0.25"/>
    <row r="989" s="19" customFormat="1" x14ac:dyDescent="0.25"/>
    <row r="990" s="19" customFormat="1" x14ac:dyDescent="0.25"/>
    <row r="991" s="19" customFormat="1" x14ac:dyDescent="0.25"/>
    <row r="992" s="19" customFormat="1" x14ac:dyDescent="0.25"/>
    <row r="993" s="19" customFormat="1" x14ac:dyDescent="0.25"/>
    <row r="994" s="19" customFormat="1" x14ac:dyDescent="0.25"/>
    <row r="995" s="19" customFormat="1" x14ac:dyDescent="0.25"/>
    <row r="996" s="19" customFormat="1" x14ac:dyDescent="0.25"/>
    <row r="997" s="19" customFormat="1" x14ac:dyDescent="0.25"/>
    <row r="998" s="19" customFormat="1" x14ac:dyDescent="0.25"/>
    <row r="999" s="19" customFormat="1" x14ac:dyDescent="0.25"/>
    <row r="1000" s="19" customFormat="1" x14ac:dyDescent="0.25"/>
    <row r="1001" s="19" customFormat="1" x14ac:dyDescent="0.25"/>
    <row r="1002" s="19" customFormat="1" x14ac:dyDescent="0.25"/>
    <row r="1003" s="19" customFormat="1" x14ac:dyDescent="0.25"/>
    <row r="1004" s="19" customFormat="1" x14ac:dyDescent="0.25"/>
    <row r="1005" s="19" customFormat="1" x14ac:dyDescent="0.25"/>
    <row r="1006" s="19" customFormat="1" x14ac:dyDescent="0.25"/>
    <row r="1007" s="19" customFormat="1" x14ac:dyDescent="0.25"/>
    <row r="1008" s="19" customFormat="1" x14ac:dyDescent="0.25"/>
    <row r="1009" s="19" customFormat="1" x14ac:dyDescent="0.25"/>
    <row r="1010" s="19" customFormat="1" x14ac:dyDescent="0.25"/>
    <row r="1011" s="19" customFormat="1" x14ac:dyDescent="0.25"/>
    <row r="1012" s="19" customFormat="1" x14ac:dyDescent="0.25"/>
  </sheetData>
  <pageMargins left="0.78740157499999996" right="0.78740157499999996" top="0.984251969" bottom="0.984251969" header="0.5" footer="0.5"/>
  <pageSetup paperSize="9" orientation="landscape" r:id="rId1"/>
  <headerFooter alignWithMargins="0">
    <oddFooter>&amp;L&amp;G&amp;"Arial,Regular"&amp;8 Copyright © 2004 LJZsoft Corporation. All rights reserved.</oddFooter>
  </headerFooter>
  <rowBreaks count="14" manualBreakCount="14">
    <brk id="29" max="16383" man="1"/>
    <brk id="77" max="16383" man="1"/>
    <brk id="97" max="16383" man="1"/>
    <brk id="125" max="16383" man="1"/>
    <brk id="149" max="16383" man="1"/>
    <brk id="169" max="16383" man="1"/>
    <brk id="197" max="16383" man="1"/>
    <brk id="221" max="16383" man="1"/>
    <brk id="253" max="16383" man="1"/>
    <brk id="277" max="16383" man="1"/>
    <brk id="301" max="16383" man="1"/>
    <brk id="325" max="16383" man="1"/>
    <brk id="349" max="16383" man="1"/>
    <brk id="373" max="16383" man="1"/>
  </rowBreaks>
  <legacy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0"/>
  <sheetViews>
    <sheetView workbookViewId="0"/>
  </sheetViews>
  <sheetFormatPr baseColWidth="10" defaultColWidth="11.42578125" defaultRowHeight="15" x14ac:dyDescent="0.2"/>
  <cols>
    <col min="1" max="1" width="5.140625" style="7" customWidth="1"/>
    <col min="2" max="2" width="27.85546875" style="7" customWidth="1"/>
    <col min="3" max="4" width="14.85546875" style="7" customWidth="1"/>
    <col min="5" max="5" width="6.5703125" style="7" customWidth="1"/>
    <col min="6" max="16384" width="11.42578125" style="7"/>
  </cols>
  <sheetData>
    <row r="1" spans="1:8" s="1" customFormat="1" ht="37.5" customHeight="1" thickBot="1" x14ac:dyDescent="0.3">
      <c r="A1" s="33" t="s">
        <v>335</v>
      </c>
      <c r="B1" s="34"/>
      <c r="C1" s="34"/>
      <c r="D1" s="35"/>
      <c r="E1" s="10"/>
      <c r="F1" s="2"/>
      <c r="G1" s="2"/>
      <c r="H1" s="2"/>
    </row>
    <row r="2" spans="1:8" s="1" customFormat="1" ht="12.75" customHeight="1" x14ac:dyDescent="0.25">
      <c r="A2" s="5"/>
      <c r="B2" s="5"/>
      <c r="C2" s="5"/>
      <c r="D2" s="5"/>
      <c r="F2" s="3"/>
    </row>
    <row r="3" spans="1:8" s="1" customFormat="1" ht="12.75" customHeight="1" x14ac:dyDescent="0.25">
      <c r="A3" s="5"/>
      <c r="B3" s="5"/>
      <c r="C3" s="5"/>
      <c r="D3" s="5"/>
      <c r="F3" s="3"/>
    </row>
    <row r="4" spans="1:8" s="1" customFormat="1" ht="12.75" customHeight="1" x14ac:dyDescent="0.25">
      <c r="A4" s="5"/>
      <c r="B4" s="5"/>
      <c r="C4" s="5"/>
      <c r="D4" s="5"/>
    </row>
    <row r="5" spans="1:8" x14ac:dyDescent="0.2">
      <c r="A5" s="36"/>
      <c r="B5" s="36"/>
      <c r="C5" s="36"/>
      <c r="D5" s="36"/>
    </row>
    <row r="6" spans="1:8" ht="15.75" x14ac:dyDescent="0.25">
      <c r="A6" s="36"/>
      <c r="B6" s="46" t="s">
        <v>330</v>
      </c>
      <c r="C6" s="52" t="s">
        <v>334</v>
      </c>
      <c r="D6" s="52" t="s">
        <v>304</v>
      </c>
    </row>
    <row r="7" spans="1:8" s="36" customFormat="1" x14ac:dyDescent="0.2">
      <c r="B7" s="37" t="s">
        <v>329</v>
      </c>
      <c r="C7" s="50">
        <v>1</v>
      </c>
      <c r="D7" s="48">
        <v>3645.8</v>
      </c>
      <c r="F7" s="47"/>
    </row>
    <row r="8" spans="1:8" s="36" customFormat="1" x14ac:dyDescent="0.2">
      <c r="B8" s="37" t="s">
        <v>328</v>
      </c>
      <c r="C8" s="50">
        <v>9</v>
      </c>
      <c r="D8" s="48">
        <v>6221.5</v>
      </c>
      <c r="F8" s="47"/>
    </row>
    <row r="9" spans="1:8" s="36" customFormat="1" x14ac:dyDescent="0.2">
      <c r="B9" s="37" t="s">
        <v>327</v>
      </c>
      <c r="C9" s="50">
        <v>8</v>
      </c>
      <c r="D9" s="48">
        <v>3558.69</v>
      </c>
      <c r="F9" s="47"/>
    </row>
    <row r="10" spans="1:8" s="36" customFormat="1" x14ac:dyDescent="0.2">
      <c r="B10" s="37" t="s">
        <v>326</v>
      </c>
      <c r="C10" s="50">
        <v>15</v>
      </c>
      <c r="D10" s="48">
        <v>20360.400000000001</v>
      </c>
      <c r="F10" s="47"/>
    </row>
    <row r="11" spans="1:8" s="36" customFormat="1" x14ac:dyDescent="0.2">
      <c r="B11" s="37" t="s">
        <v>325</v>
      </c>
      <c r="C11" s="50">
        <v>13</v>
      </c>
      <c r="D11" s="48">
        <v>8626.33</v>
      </c>
      <c r="F11" s="47"/>
    </row>
    <row r="12" spans="1:8" s="36" customFormat="1" x14ac:dyDescent="0.2">
      <c r="B12" s="37" t="s">
        <v>324</v>
      </c>
      <c r="C12" s="50">
        <v>5</v>
      </c>
      <c r="D12" s="48">
        <v>3343.5</v>
      </c>
      <c r="F12" s="47"/>
    </row>
    <row r="13" spans="1:8" s="36" customFormat="1" x14ac:dyDescent="0.2">
      <c r="B13" s="37" t="s">
        <v>323</v>
      </c>
      <c r="C13" s="50">
        <v>21</v>
      </c>
      <c r="D13" s="48">
        <v>8026.04</v>
      </c>
      <c r="F13" s="47"/>
    </row>
    <row r="14" spans="1:8" s="36" customFormat="1" x14ac:dyDescent="0.2">
      <c r="B14" s="37" t="s">
        <v>322</v>
      </c>
      <c r="C14" s="50">
        <v>22</v>
      </c>
      <c r="D14" s="48">
        <v>10294.219999999999</v>
      </c>
      <c r="F14" s="47"/>
    </row>
    <row r="15" spans="1:8" s="36" customFormat="1" x14ac:dyDescent="0.2">
      <c r="B15" s="37" t="s">
        <v>321</v>
      </c>
      <c r="C15" s="50">
        <v>3</v>
      </c>
      <c r="D15" s="48">
        <v>2023.38</v>
      </c>
      <c r="F15" s="47"/>
    </row>
    <row r="16" spans="1:8" s="36" customFormat="1" x14ac:dyDescent="0.2">
      <c r="B16" s="37" t="s">
        <v>320</v>
      </c>
      <c r="C16" s="50">
        <v>4</v>
      </c>
      <c r="D16" s="48">
        <v>1307.5</v>
      </c>
      <c r="F16" s="47"/>
    </row>
    <row r="17" spans="2:6" s="36" customFormat="1" x14ac:dyDescent="0.2">
      <c r="B17" s="37" t="s">
        <v>319</v>
      </c>
      <c r="C17" s="50">
        <v>4</v>
      </c>
      <c r="D17" s="48">
        <v>514.4</v>
      </c>
      <c r="F17" s="47"/>
    </row>
    <row r="18" spans="2:6" s="36" customFormat="1" x14ac:dyDescent="0.2">
      <c r="B18" s="37" t="s">
        <v>317</v>
      </c>
      <c r="C18" s="50">
        <v>8</v>
      </c>
      <c r="D18" s="48">
        <v>3089.64</v>
      </c>
      <c r="F18" s="47"/>
    </row>
    <row r="19" spans="2:6" s="36" customFormat="1" x14ac:dyDescent="0.2">
      <c r="B19" s="37" t="s">
        <v>316</v>
      </c>
      <c r="C19" s="50">
        <v>9</v>
      </c>
      <c r="D19" s="48">
        <v>4391.1000000000004</v>
      </c>
      <c r="F19" s="47"/>
    </row>
    <row r="20" spans="2:6" s="36" customFormat="1" x14ac:dyDescent="0.2">
      <c r="B20" s="37" t="s">
        <v>315</v>
      </c>
      <c r="C20" s="50">
        <v>8</v>
      </c>
      <c r="D20" s="48">
        <v>2356.41</v>
      </c>
      <c r="F20" s="47"/>
    </row>
    <row r="21" spans="2:6" s="36" customFormat="1" x14ac:dyDescent="0.2">
      <c r="B21" s="37" t="s">
        <v>314</v>
      </c>
      <c r="C21" s="50">
        <v>12</v>
      </c>
      <c r="D21" s="48">
        <v>9454.85</v>
      </c>
      <c r="F21" s="47"/>
    </row>
    <row r="22" spans="2:6" s="36" customFormat="1" x14ac:dyDescent="0.2">
      <c r="B22" s="37" t="s">
        <v>313</v>
      </c>
      <c r="C22" s="50">
        <v>14</v>
      </c>
      <c r="D22" s="48">
        <v>11860.2</v>
      </c>
      <c r="F22" s="47"/>
    </row>
    <row r="23" spans="2:6" s="36" customFormat="1" x14ac:dyDescent="0.2">
      <c r="B23" s="37" t="s">
        <v>312</v>
      </c>
      <c r="C23" s="50">
        <v>13</v>
      </c>
      <c r="D23" s="48">
        <v>5722.38</v>
      </c>
      <c r="F23" s="47"/>
    </row>
    <row r="24" spans="2:6" s="36" customFormat="1" ht="15.75" x14ac:dyDescent="0.25">
      <c r="B24" s="39" t="s">
        <v>308</v>
      </c>
      <c r="C24" s="51">
        <f>SUM(C7:C23)</f>
        <v>169</v>
      </c>
      <c r="D24" s="49">
        <f>SUM(D7:D23)</f>
        <v>104796.34000000001</v>
      </c>
    </row>
    <row r="25" spans="2:6" s="36" customFormat="1" x14ac:dyDescent="0.2"/>
    <row r="26" spans="2:6" s="36" customFormat="1" x14ac:dyDescent="0.2"/>
    <row r="27" spans="2:6" s="36" customFormat="1" x14ac:dyDescent="0.2"/>
    <row r="28" spans="2:6" s="36" customFormat="1" x14ac:dyDescent="0.2"/>
    <row r="29" spans="2:6" s="36" customFormat="1" x14ac:dyDescent="0.2"/>
    <row r="30" spans="2:6" s="36" customFormat="1" x14ac:dyDescent="0.2"/>
  </sheetData>
  <pageMargins left="0.78740157499999996" right="0.78740157499999996" top="0.984251969" bottom="1.2" header="0.5" footer="0.5"/>
  <pageSetup paperSize="9" orientation="portrait" r:id="rId1"/>
  <headerFooter alignWithMargins="0">
    <oddFooter>&amp;L&amp;G Copyright © 2004 LJZsoft Corporation. All rights reserved.</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3"/>
  <sheetViews>
    <sheetView workbookViewId="0"/>
  </sheetViews>
  <sheetFormatPr baseColWidth="10" defaultColWidth="11.42578125" defaultRowHeight="15" x14ac:dyDescent="0.2"/>
  <cols>
    <col min="1" max="1" width="3.42578125" style="7" customWidth="1"/>
    <col min="2" max="2" width="17.42578125" style="7" customWidth="1"/>
    <col min="3" max="3" width="1.85546875" style="7" customWidth="1"/>
    <col min="4" max="4" width="17.28515625" style="7" customWidth="1"/>
    <col min="5" max="5" width="15.140625" style="7" customWidth="1"/>
    <col min="6" max="6" width="12.42578125" style="7" customWidth="1"/>
    <col min="7" max="7" width="17.28515625" style="7" customWidth="1"/>
    <col min="8" max="8" width="6.140625" style="7" customWidth="1"/>
    <col min="9" max="9" width="12.28515625" style="7" bestFit="1" customWidth="1"/>
    <col min="10" max="16384" width="11.42578125" style="7"/>
  </cols>
  <sheetData>
    <row r="1" spans="1:9" s="1" customFormat="1" ht="37.5" customHeight="1" thickBot="1" x14ac:dyDescent="0.3">
      <c r="A1" s="33" t="s">
        <v>307</v>
      </c>
      <c r="B1" s="34"/>
      <c r="C1" s="34"/>
      <c r="D1" s="41"/>
      <c r="E1" s="41"/>
      <c r="F1" s="41"/>
      <c r="G1" s="5"/>
    </row>
    <row r="2" spans="1:9" s="1" customFormat="1" ht="12.75" customHeight="1" x14ac:dyDescent="0.25">
      <c r="A2" s="5"/>
      <c r="B2" s="5"/>
      <c r="C2" s="5"/>
      <c r="D2" s="42"/>
      <c r="E2" s="5"/>
      <c r="F2" s="5"/>
      <c r="G2" s="5"/>
    </row>
    <row r="3" spans="1:9" s="1" customFormat="1" ht="12.75" customHeight="1" x14ac:dyDescent="0.2">
      <c r="A3" s="5"/>
      <c r="B3" s="43"/>
      <c r="C3" s="5"/>
      <c r="D3" s="42"/>
      <c r="E3" s="5"/>
      <c r="F3" s="5"/>
      <c r="G3" s="5"/>
    </row>
    <row r="4" spans="1:9" s="1" customFormat="1" ht="12.75" customHeight="1" x14ac:dyDescent="0.25">
      <c r="A4" s="5"/>
      <c r="B4" s="5"/>
      <c r="C4" s="5"/>
      <c r="D4" s="5"/>
      <c r="E4" s="5"/>
      <c r="F4" s="5"/>
      <c r="G4" s="5"/>
    </row>
    <row r="5" spans="1:9" x14ac:dyDescent="0.2">
      <c r="A5" s="36"/>
      <c r="B5" s="36"/>
      <c r="C5" s="36"/>
      <c r="D5" s="36"/>
      <c r="E5" s="36"/>
      <c r="F5" s="36"/>
      <c r="G5" s="36"/>
    </row>
    <row r="6" spans="1:9" s="8" customFormat="1" x14ac:dyDescent="0.25">
      <c r="A6" s="9"/>
      <c r="B6" s="116" t="s">
        <v>306</v>
      </c>
      <c r="C6" s="53"/>
      <c r="D6" s="111">
        <f>G7</f>
        <v>104796.34000000001</v>
      </c>
      <c r="E6" s="55"/>
      <c r="F6" s="117" t="s">
        <v>305</v>
      </c>
      <c r="G6" s="117" t="s">
        <v>304</v>
      </c>
    </row>
    <row r="7" spans="1:9" s="8" customFormat="1" ht="14.25" x14ac:dyDescent="0.2">
      <c r="A7" s="9"/>
      <c r="B7" s="55"/>
      <c r="C7" s="55"/>
      <c r="D7" s="112"/>
      <c r="E7" s="55"/>
      <c r="F7" s="113">
        <v>201306</v>
      </c>
      <c r="G7" s="111">
        <v>104796.34000000001</v>
      </c>
      <c r="I7" s="23"/>
    </row>
    <row r="8" spans="1:9" s="8" customFormat="1" ht="15" customHeight="1" x14ac:dyDescent="0.25">
      <c r="A8" s="9"/>
      <c r="B8" s="116" t="s">
        <v>303</v>
      </c>
      <c r="C8" s="53"/>
      <c r="D8" s="114">
        <v>73</v>
      </c>
      <c r="E8" s="55"/>
      <c r="F8" s="113">
        <v>201305</v>
      </c>
      <c r="G8" s="111">
        <v>103519.69</v>
      </c>
      <c r="I8" s="23"/>
    </row>
    <row r="9" spans="1:9" s="8" customFormat="1" ht="14.25" x14ac:dyDescent="0.2">
      <c r="A9" s="9"/>
      <c r="B9" s="55"/>
      <c r="C9" s="55"/>
      <c r="D9" s="115"/>
      <c r="E9" s="55"/>
      <c r="F9" s="113">
        <v>201304</v>
      </c>
      <c r="G9" s="111">
        <v>90117.71</v>
      </c>
      <c r="I9" s="23"/>
    </row>
    <row r="10" spans="1:9" s="8" customFormat="1" x14ac:dyDescent="0.25">
      <c r="A10" s="9"/>
      <c r="B10" s="116" t="s">
        <v>302</v>
      </c>
      <c r="C10" s="53"/>
      <c r="D10" s="114">
        <v>73</v>
      </c>
      <c r="E10" s="55"/>
      <c r="F10" s="113">
        <v>201303</v>
      </c>
      <c r="G10" s="111">
        <v>71398.429999999993</v>
      </c>
      <c r="I10" s="23"/>
    </row>
    <row r="11" spans="1:9" x14ac:dyDescent="0.2">
      <c r="A11" s="36"/>
      <c r="B11" s="55"/>
      <c r="C11" s="55"/>
      <c r="D11" s="55"/>
      <c r="E11" s="55"/>
      <c r="F11" s="113">
        <v>201302</v>
      </c>
      <c r="G11" s="111">
        <v>43821.61</v>
      </c>
      <c r="I11" s="23"/>
    </row>
    <row r="12" spans="1:9" ht="15.75" x14ac:dyDescent="0.25">
      <c r="A12" s="36"/>
      <c r="B12" s="116" t="s">
        <v>301</v>
      </c>
      <c r="C12" s="53"/>
      <c r="D12" s="114">
        <v>4065</v>
      </c>
      <c r="E12" s="55"/>
      <c r="F12" s="113">
        <v>201301</v>
      </c>
      <c r="G12" s="111">
        <v>66461.429999999993</v>
      </c>
      <c r="I12" s="23"/>
    </row>
    <row r="13" spans="1:9" x14ac:dyDescent="0.2">
      <c r="B13" s="8"/>
      <c r="C13" s="8"/>
      <c r="D13" s="8"/>
      <c r="E13" s="8"/>
      <c r="F13" s="8"/>
      <c r="G13" s="8"/>
    </row>
  </sheetData>
  <pageMargins left="0.74803149606299213" right="0.74803149606299213" top="0.98425196850393704" bottom="0.98425196850393704" header="0.51181102362204722" footer="0.51181102362204722"/>
  <pageSetup paperSize="9" orientation="portrait" r:id="rId1"/>
  <headerFooter alignWithMargins="0">
    <oddFooter>&amp;L&amp;G Copyright © 2004 LJZsoft Corporation. All rights reserved.</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G16"/>
  <sheetViews>
    <sheetView workbookViewId="0"/>
  </sheetViews>
  <sheetFormatPr baseColWidth="10" defaultColWidth="11.42578125" defaultRowHeight="15" x14ac:dyDescent="0.2"/>
  <cols>
    <col min="1" max="1" width="9.85546875" style="7" customWidth="1"/>
    <col min="2" max="2" width="26.7109375" style="7" customWidth="1"/>
    <col min="3" max="3" width="18.7109375" style="7" customWidth="1"/>
    <col min="4" max="4" width="20.5703125" style="7" customWidth="1"/>
    <col min="5" max="5" width="10.28515625" style="7" customWidth="1"/>
    <col min="6" max="16384" width="11.42578125" style="7"/>
  </cols>
  <sheetData>
    <row r="1" spans="1:7" s="1" customFormat="1" ht="37.5" customHeight="1" thickBot="1" x14ac:dyDescent="0.3">
      <c r="A1" s="33" t="s">
        <v>311</v>
      </c>
      <c r="B1" s="34"/>
      <c r="C1" s="34"/>
      <c r="D1" s="35"/>
      <c r="E1" s="2"/>
      <c r="F1" s="2"/>
      <c r="G1" s="2"/>
    </row>
    <row r="2" spans="1:7" s="1" customFormat="1" ht="12.75" customHeight="1" x14ac:dyDescent="0.25">
      <c r="A2" s="5"/>
      <c r="B2" s="5"/>
      <c r="C2" s="5"/>
      <c r="D2" s="5"/>
      <c r="E2" s="3"/>
    </row>
    <row r="3" spans="1:7" s="1" customFormat="1" ht="12.75" customHeight="1" x14ac:dyDescent="0.25">
      <c r="A3" s="5"/>
      <c r="B3" s="5"/>
      <c r="C3" s="5"/>
      <c r="D3" s="5"/>
      <c r="E3" s="3"/>
    </row>
    <row r="4" spans="1:7" s="1" customFormat="1" ht="12.75" customHeight="1" x14ac:dyDescent="0.25">
      <c r="A4" s="5"/>
      <c r="B4" s="5"/>
      <c r="C4" s="5"/>
      <c r="D4" s="5"/>
    </row>
    <row r="5" spans="1:7" x14ac:dyDescent="0.2">
      <c r="A5" s="36"/>
      <c r="B5" s="36"/>
      <c r="C5" s="36"/>
      <c r="D5" s="36"/>
    </row>
    <row r="6" spans="1:7" s="8" customFormat="1" x14ac:dyDescent="0.25">
      <c r="A6" s="9"/>
      <c r="B6" s="116" t="s">
        <v>310</v>
      </c>
      <c r="C6" s="118" t="s">
        <v>309</v>
      </c>
      <c r="D6" s="119" t="s">
        <v>304</v>
      </c>
    </row>
    <row r="7" spans="1:7" s="8" customFormat="1" ht="14.25" x14ac:dyDescent="0.2">
      <c r="A7" s="9"/>
      <c r="B7" s="37" t="s">
        <v>299</v>
      </c>
      <c r="C7" s="50">
        <v>925</v>
      </c>
      <c r="D7" s="48">
        <v>27703.770000000004</v>
      </c>
      <c r="F7" s="23"/>
    </row>
    <row r="8" spans="1:7" s="8" customFormat="1" ht="14.25" x14ac:dyDescent="0.2">
      <c r="A8" s="9"/>
      <c r="B8" s="37" t="s">
        <v>287</v>
      </c>
      <c r="C8" s="50">
        <v>378</v>
      </c>
      <c r="D8" s="48">
        <v>10773.27</v>
      </c>
      <c r="F8" s="23"/>
    </row>
    <row r="9" spans="1:7" s="8" customFormat="1" ht="14.25" x14ac:dyDescent="0.2">
      <c r="A9" s="9"/>
      <c r="B9" s="37" t="s">
        <v>267</v>
      </c>
      <c r="C9" s="50">
        <v>880</v>
      </c>
      <c r="D9" s="48">
        <v>22877.18</v>
      </c>
      <c r="F9" s="23"/>
    </row>
    <row r="10" spans="1:7" s="8" customFormat="1" ht="14.25" x14ac:dyDescent="0.2">
      <c r="A10" s="9"/>
      <c r="B10" s="37" t="s">
        <v>248</v>
      </c>
      <c r="C10" s="50">
        <v>581</v>
      </c>
      <c r="D10" s="48">
        <v>13685.32</v>
      </c>
      <c r="F10" s="23"/>
    </row>
    <row r="11" spans="1:7" s="8" customFormat="1" ht="14.25" x14ac:dyDescent="0.2">
      <c r="A11" s="9"/>
      <c r="B11" s="37" t="s">
        <v>236</v>
      </c>
      <c r="C11" s="50">
        <v>189</v>
      </c>
      <c r="D11" s="48">
        <v>3325.4</v>
      </c>
      <c r="F11" s="23"/>
    </row>
    <row r="12" spans="1:7" s="8" customFormat="1" ht="14.25" x14ac:dyDescent="0.2">
      <c r="A12" s="9"/>
      <c r="B12" s="37" t="s">
        <v>226</v>
      </c>
      <c r="C12" s="50">
        <v>92</v>
      </c>
      <c r="D12" s="48">
        <v>4083.66</v>
      </c>
      <c r="F12" s="23"/>
    </row>
    <row r="13" spans="1:7" s="8" customFormat="1" ht="14.25" x14ac:dyDescent="0.2">
      <c r="A13" s="9"/>
      <c r="B13" s="37" t="s">
        <v>216</v>
      </c>
      <c r="C13" s="50">
        <v>351</v>
      </c>
      <c r="D13" s="48">
        <v>13031.2</v>
      </c>
      <c r="F13" s="23"/>
    </row>
    <row r="14" spans="1:7" s="8" customFormat="1" ht="14.25" x14ac:dyDescent="0.2">
      <c r="A14" s="9"/>
      <c r="B14" s="37" t="s">
        <v>209</v>
      </c>
      <c r="C14" s="50">
        <v>669</v>
      </c>
      <c r="D14" s="48">
        <v>9316.5400000000009</v>
      </c>
      <c r="F14" s="23"/>
    </row>
    <row r="15" spans="1:7" s="8" customFormat="1" x14ac:dyDescent="0.25">
      <c r="A15" s="9"/>
      <c r="B15" s="39" t="s">
        <v>308</v>
      </c>
      <c r="C15" s="51">
        <f>SUM(C7:C14)</f>
        <v>4065</v>
      </c>
      <c r="D15" s="49">
        <f>SUM(D7:D14)</f>
        <v>104796.34</v>
      </c>
    </row>
    <row r="16" spans="1:7" x14ac:dyDescent="0.2">
      <c r="B16" s="8"/>
      <c r="C16" s="8"/>
      <c r="D16" s="8"/>
    </row>
  </sheetData>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25"/>
  <sheetViews>
    <sheetView workbookViewId="0"/>
  </sheetViews>
  <sheetFormatPr baseColWidth="10" defaultColWidth="11.42578125" defaultRowHeight="15" x14ac:dyDescent="0.2"/>
  <cols>
    <col min="1" max="1" width="16.140625" style="7" customWidth="1"/>
    <col min="2" max="2" width="12.140625" style="7" customWidth="1"/>
    <col min="3" max="3" width="16.7109375" style="100" customWidth="1"/>
    <col min="4" max="4" width="4" style="7" customWidth="1"/>
    <col min="5" max="8" width="10.28515625" style="7" customWidth="1"/>
    <col min="9" max="16384" width="11.42578125" style="7"/>
  </cols>
  <sheetData>
    <row r="1" spans="1:10" s="1" customFormat="1" ht="37.5" customHeight="1" thickBot="1" x14ac:dyDescent="0.3">
      <c r="A1" s="33" t="s">
        <v>331</v>
      </c>
      <c r="B1" s="34"/>
      <c r="C1" s="96"/>
      <c r="D1" s="6"/>
      <c r="E1" s="6"/>
      <c r="F1" s="2"/>
      <c r="G1" s="2"/>
      <c r="H1" s="2"/>
    </row>
    <row r="2" spans="1:10" s="1" customFormat="1" ht="12.75" customHeight="1" x14ac:dyDescent="0.25">
      <c r="A2" s="5"/>
      <c r="B2" s="5"/>
      <c r="C2" s="94"/>
      <c r="F2" s="3"/>
    </row>
    <row r="3" spans="1:10" s="1" customFormat="1" ht="12.75" customHeight="1" x14ac:dyDescent="0.25">
      <c r="A3" s="5"/>
      <c r="B3" s="5"/>
      <c r="C3" s="94"/>
      <c r="F3" s="3"/>
    </row>
    <row r="4" spans="1:10" s="1" customFormat="1" ht="12.75" customHeight="1" x14ac:dyDescent="0.25">
      <c r="A4" s="5"/>
      <c r="B4" s="5"/>
      <c r="C4" s="94"/>
    </row>
    <row r="5" spans="1:10" x14ac:dyDescent="0.2">
      <c r="A5" s="36"/>
      <c r="B5" s="36"/>
      <c r="C5" s="97"/>
    </row>
    <row r="6" spans="1:10" ht="15.75" x14ac:dyDescent="0.25">
      <c r="A6" s="116" t="s">
        <v>330</v>
      </c>
      <c r="B6" s="116" t="s">
        <v>309</v>
      </c>
      <c r="C6" s="119" t="s">
        <v>304</v>
      </c>
      <c r="D6" s="13"/>
    </row>
    <row r="7" spans="1:10" x14ac:dyDescent="0.2">
      <c r="A7" s="37" t="s">
        <v>329</v>
      </c>
      <c r="B7" s="38">
        <v>129</v>
      </c>
      <c r="C7" s="48">
        <v>3645.8</v>
      </c>
      <c r="D7" s="12"/>
      <c r="J7" s="23"/>
    </row>
    <row r="8" spans="1:10" x14ac:dyDescent="0.2">
      <c r="A8" s="37" t="s">
        <v>328</v>
      </c>
      <c r="B8" s="38">
        <v>271</v>
      </c>
      <c r="C8" s="48">
        <v>6221.5</v>
      </c>
      <c r="D8" s="12"/>
      <c r="J8" s="23"/>
    </row>
    <row r="9" spans="1:10" x14ac:dyDescent="0.2">
      <c r="A9" s="37" t="s">
        <v>327</v>
      </c>
      <c r="B9" s="38">
        <v>192</v>
      </c>
      <c r="C9" s="48">
        <v>3558.69</v>
      </c>
      <c r="D9" s="12"/>
      <c r="J9" s="23"/>
    </row>
    <row r="10" spans="1:10" x14ac:dyDescent="0.2">
      <c r="A10" s="37" t="s">
        <v>326</v>
      </c>
      <c r="B10" s="38">
        <v>334</v>
      </c>
      <c r="C10" s="48">
        <v>20360.400000000001</v>
      </c>
      <c r="D10" s="12"/>
      <c r="J10" s="23"/>
    </row>
    <row r="11" spans="1:10" x14ac:dyDescent="0.2">
      <c r="A11" s="37" t="s">
        <v>325</v>
      </c>
      <c r="B11" s="38">
        <v>289</v>
      </c>
      <c r="C11" s="48">
        <v>8626.33</v>
      </c>
      <c r="D11" s="12"/>
      <c r="J11" s="23"/>
    </row>
    <row r="12" spans="1:10" x14ac:dyDescent="0.2">
      <c r="A12" s="37" t="s">
        <v>324</v>
      </c>
      <c r="B12" s="38">
        <v>140</v>
      </c>
      <c r="C12" s="48">
        <v>3343.5</v>
      </c>
      <c r="D12" s="12"/>
      <c r="J12" s="23"/>
    </row>
    <row r="13" spans="1:10" x14ac:dyDescent="0.2">
      <c r="A13" s="37" t="s">
        <v>323</v>
      </c>
      <c r="B13" s="38">
        <v>251</v>
      </c>
      <c r="C13" s="48">
        <v>8026.04</v>
      </c>
      <c r="D13" s="12"/>
      <c r="J13" s="23"/>
    </row>
    <row r="14" spans="1:10" x14ac:dyDescent="0.2">
      <c r="A14" s="37" t="s">
        <v>322</v>
      </c>
      <c r="B14" s="38">
        <v>601</v>
      </c>
      <c r="C14" s="48">
        <v>10294.219999999999</v>
      </c>
      <c r="D14" s="12"/>
      <c r="J14" s="23"/>
    </row>
    <row r="15" spans="1:10" x14ac:dyDescent="0.2">
      <c r="A15" s="37" t="s">
        <v>321</v>
      </c>
      <c r="B15" s="38">
        <v>79</v>
      </c>
      <c r="C15" s="48">
        <v>2023.38</v>
      </c>
      <c r="D15" s="12"/>
      <c r="J15" s="23"/>
    </row>
    <row r="16" spans="1:10" x14ac:dyDescent="0.2">
      <c r="A16" s="37" t="s">
        <v>320</v>
      </c>
      <c r="B16" s="38">
        <v>83</v>
      </c>
      <c r="C16" s="48">
        <v>1307.5</v>
      </c>
      <c r="D16" s="12"/>
      <c r="J16" s="23"/>
    </row>
    <row r="17" spans="1:10" x14ac:dyDescent="0.2">
      <c r="A17" s="37" t="s">
        <v>319</v>
      </c>
      <c r="B17" s="38">
        <v>29</v>
      </c>
      <c r="C17" s="48">
        <v>514.4</v>
      </c>
      <c r="D17" s="12"/>
      <c r="J17" s="23"/>
    </row>
    <row r="18" spans="1:10" x14ac:dyDescent="0.2">
      <c r="A18" s="37" t="s">
        <v>317</v>
      </c>
      <c r="B18" s="38">
        <v>114</v>
      </c>
      <c r="C18" s="48">
        <v>3089.64</v>
      </c>
      <c r="D18" s="12"/>
      <c r="J18" s="23"/>
    </row>
    <row r="19" spans="1:10" x14ac:dyDescent="0.2">
      <c r="A19" s="37" t="s">
        <v>316</v>
      </c>
      <c r="B19" s="38">
        <v>198</v>
      </c>
      <c r="C19" s="48">
        <v>4391.1000000000004</v>
      </c>
      <c r="D19" s="12"/>
      <c r="J19" s="23"/>
    </row>
    <row r="20" spans="1:10" x14ac:dyDescent="0.2">
      <c r="A20" s="37" t="s">
        <v>315</v>
      </c>
      <c r="B20" s="38">
        <v>175</v>
      </c>
      <c r="C20" s="48">
        <v>2356.41</v>
      </c>
      <c r="D20" s="12"/>
      <c r="J20" s="23"/>
    </row>
    <row r="21" spans="1:10" x14ac:dyDescent="0.2">
      <c r="A21" s="37" t="s">
        <v>314</v>
      </c>
      <c r="B21" s="38">
        <v>297</v>
      </c>
      <c r="C21" s="48">
        <v>9454.85</v>
      </c>
      <c r="D21" s="12"/>
      <c r="J21" s="23"/>
    </row>
    <row r="22" spans="1:10" x14ac:dyDescent="0.2">
      <c r="A22" s="37" t="s">
        <v>313</v>
      </c>
      <c r="B22" s="38">
        <v>574</v>
      </c>
      <c r="C22" s="48">
        <v>11860.2</v>
      </c>
      <c r="D22" s="12"/>
      <c r="J22" s="23"/>
    </row>
    <row r="23" spans="1:10" x14ac:dyDescent="0.2">
      <c r="A23" s="37" t="s">
        <v>312</v>
      </c>
      <c r="B23" s="38">
        <v>307</v>
      </c>
      <c r="C23" s="48">
        <v>5722.38</v>
      </c>
      <c r="D23" s="12"/>
      <c r="J23" s="23"/>
    </row>
    <row r="24" spans="1:10" ht="15.75" x14ac:dyDescent="0.25">
      <c r="A24" s="39" t="s">
        <v>308</v>
      </c>
      <c r="B24" s="40">
        <f>SUM(B7:B23)</f>
        <v>4063</v>
      </c>
      <c r="C24" s="49">
        <f>SUM(C7:C23)</f>
        <v>104796.34000000001</v>
      </c>
      <c r="D24" s="11"/>
    </row>
    <row r="25" spans="1:10" x14ac:dyDescent="0.2">
      <c r="A25" s="8"/>
      <c r="B25" s="8"/>
      <c r="C25" s="99"/>
      <c r="D25" s="8"/>
    </row>
  </sheetData>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F73"/>
  <sheetViews>
    <sheetView workbookViewId="0"/>
  </sheetViews>
  <sheetFormatPr baseColWidth="10" defaultColWidth="11.42578125" defaultRowHeight="15" x14ac:dyDescent="0.2"/>
  <cols>
    <col min="1" max="1" width="20.7109375" style="7" customWidth="1"/>
    <col min="2" max="2" width="39.28515625" style="7" customWidth="1"/>
    <col min="3" max="3" width="10.28515625" style="7" customWidth="1"/>
    <col min="4" max="4" width="15.140625" style="100" customWidth="1"/>
    <col min="5" max="5" width="1.5703125" style="7" customWidth="1"/>
    <col min="6" max="6" width="12.42578125" style="7" bestFit="1" customWidth="1"/>
    <col min="7" max="16384" width="11.42578125" style="7"/>
  </cols>
  <sheetData>
    <row r="1" spans="1:6" s="1" customFormat="1" ht="37.5" customHeight="1" thickBot="1" x14ac:dyDescent="0.3">
      <c r="A1" s="33" t="s">
        <v>333</v>
      </c>
      <c r="B1" s="34"/>
      <c r="C1" s="34"/>
      <c r="D1" s="101"/>
      <c r="E1" s="2"/>
      <c r="F1" s="2"/>
    </row>
    <row r="2" spans="1:6" s="1" customFormat="1" ht="12.75" customHeight="1" x14ac:dyDescent="0.25">
      <c r="A2" s="5"/>
      <c r="B2" s="5"/>
      <c r="C2" s="5"/>
      <c r="D2" s="94"/>
      <c r="E2" s="3"/>
    </row>
    <row r="3" spans="1:6" s="1" customFormat="1" ht="12.75" customHeight="1" x14ac:dyDescent="0.25">
      <c r="A3" s="5"/>
      <c r="B3" s="5"/>
      <c r="C3" s="5"/>
      <c r="D3" s="94"/>
      <c r="E3" s="3"/>
    </row>
    <row r="4" spans="1:6" s="1" customFormat="1" ht="12.75" customHeight="1" x14ac:dyDescent="0.25">
      <c r="A4" s="5"/>
      <c r="B4" s="5"/>
      <c r="C4" s="5"/>
      <c r="D4" s="94"/>
    </row>
    <row r="5" spans="1:6" x14ac:dyDescent="0.2">
      <c r="A5" s="36"/>
      <c r="B5" s="36"/>
      <c r="C5" s="36"/>
      <c r="D5" s="97"/>
    </row>
    <row r="6" spans="1:6" ht="15.75" x14ac:dyDescent="0.25">
      <c r="A6" s="116" t="s">
        <v>310</v>
      </c>
      <c r="B6" s="116" t="s">
        <v>332</v>
      </c>
      <c r="C6" s="116" t="s">
        <v>309</v>
      </c>
      <c r="D6" s="119" t="s">
        <v>304</v>
      </c>
    </row>
    <row r="7" spans="1:6" x14ac:dyDescent="0.2">
      <c r="A7" s="37" t="s">
        <v>299</v>
      </c>
      <c r="B7" s="37" t="s">
        <v>141</v>
      </c>
      <c r="C7" s="38">
        <v>80</v>
      </c>
      <c r="D7" s="48">
        <v>1130.18</v>
      </c>
      <c r="F7" s="104"/>
    </row>
    <row r="8" spans="1:6" x14ac:dyDescent="0.2">
      <c r="A8" s="37"/>
      <c r="B8" s="37" t="s">
        <v>97</v>
      </c>
      <c r="C8" s="38">
        <v>10</v>
      </c>
      <c r="D8" s="48">
        <v>161.5</v>
      </c>
    </row>
    <row r="9" spans="1:6" x14ac:dyDescent="0.2">
      <c r="A9" s="37"/>
      <c r="B9" s="37" t="s">
        <v>139</v>
      </c>
      <c r="C9" s="38">
        <v>30</v>
      </c>
      <c r="D9" s="48">
        <v>540</v>
      </c>
    </row>
    <row r="10" spans="1:6" x14ac:dyDescent="0.2">
      <c r="A10" s="37"/>
      <c r="B10" s="37" t="s">
        <v>133</v>
      </c>
      <c r="C10" s="38">
        <v>65</v>
      </c>
      <c r="D10" s="48">
        <v>17127.5</v>
      </c>
    </row>
    <row r="11" spans="1:6" x14ac:dyDescent="0.2">
      <c r="A11" s="37"/>
      <c r="B11" s="37" t="s">
        <v>112</v>
      </c>
      <c r="C11" s="38">
        <v>200</v>
      </c>
      <c r="D11" s="48">
        <v>888.75</v>
      </c>
    </row>
    <row r="12" spans="1:6" x14ac:dyDescent="0.2">
      <c r="A12" s="37"/>
      <c r="B12" s="37" t="s">
        <v>160</v>
      </c>
      <c r="C12" s="38">
        <v>49</v>
      </c>
      <c r="D12" s="48">
        <v>1886</v>
      </c>
    </row>
    <row r="13" spans="1:6" x14ac:dyDescent="0.2">
      <c r="A13" s="37"/>
      <c r="B13" s="37" t="s">
        <v>116</v>
      </c>
      <c r="C13" s="38">
        <v>139</v>
      </c>
      <c r="D13" s="48">
        <v>2502</v>
      </c>
    </row>
    <row r="14" spans="1:6" x14ac:dyDescent="0.2">
      <c r="A14" s="37"/>
      <c r="B14" s="37" t="s">
        <v>291</v>
      </c>
      <c r="C14" s="38">
        <v>64</v>
      </c>
      <c r="D14" s="48">
        <v>744.8</v>
      </c>
    </row>
    <row r="15" spans="1:6" x14ac:dyDescent="0.2">
      <c r="A15" s="37"/>
      <c r="B15" s="37" t="s">
        <v>146</v>
      </c>
      <c r="C15" s="38">
        <v>217</v>
      </c>
      <c r="D15" s="48">
        <v>1543.02</v>
      </c>
    </row>
    <row r="16" spans="1:6" x14ac:dyDescent="0.2">
      <c r="A16" s="37"/>
      <c r="B16" s="37" t="s">
        <v>79</v>
      </c>
      <c r="C16" s="38">
        <v>20</v>
      </c>
      <c r="D16" s="48">
        <v>280</v>
      </c>
    </row>
    <row r="17" spans="1:4" x14ac:dyDescent="0.2">
      <c r="A17" s="37"/>
      <c r="B17" s="37" t="s">
        <v>289</v>
      </c>
      <c r="C17" s="38">
        <v>50</v>
      </c>
      <c r="D17" s="48">
        <v>900</v>
      </c>
    </row>
    <row r="18" spans="1:4" x14ac:dyDescent="0.2">
      <c r="A18" s="37" t="s">
        <v>287</v>
      </c>
      <c r="B18" s="37" t="s">
        <v>171</v>
      </c>
      <c r="C18" s="38">
        <v>5</v>
      </c>
      <c r="D18" s="48">
        <v>110</v>
      </c>
    </row>
    <row r="19" spans="1:4" x14ac:dyDescent="0.2">
      <c r="A19" s="37"/>
      <c r="B19" s="37" t="s">
        <v>283</v>
      </c>
      <c r="C19" s="38">
        <v>20</v>
      </c>
      <c r="D19" s="48">
        <v>427</v>
      </c>
    </row>
    <row r="20" spans="1:4" x14ac:dyDescent="0.2">
      <c r="A20" s="37"/>
      <c r="B20" s="37" t="s">
        <v>279</v>
      </c>
      <c r="C20" s="38">
        <v>88</v>
      </c>
      <c r="D20" s="48">
        <v>2180</v>
      </c>
    </row>
    <row r="21" spans="1:4" x14ac:dyDescent="0.2">
      <c r="A21" s="37"/>
      <c r="B21" s="37" t="s">
        <v>95</v>
      </c>
      <c r="C21" s="38">
        <v>24</v>
      </c>
      <c r="D21" s="48">
        <v>361.77</v>
      </c>
    </row>
    <row r="22" spans="1:4" x14ac:dyDescent="0.2">
      <c r="A22" s="37"/>
      <c r="B22" s="37" t="s">
        <v>274</v>
      </c>
      <c r="C22" s="38">
        <v>36</v>
      </c>
      <c r="D22" s="48">
        <v>1320</v>
      </c>
    </row>
    <row r="23" spans="1:4" x14ac:dyDescent="0.2">
      <c r="A23" s="37"/>
      <c r="B23" s="37" t="s">
        <v>78</v>
      </c>
      <c r="C23" s="38">
        <v>70</v>
      </c>
      <c r="D23" s="48">
        <v>910</v>
      </c>
    </row>
    <row r="24" spans="1:4" x14ac:dyDescent="0.2">
      <c r="A24" s="37"/>
      <c r="B24" s="37" t="s">
        <v>271</v>
      </c>
      <c r="C24" s="38">
        <v>30</v>
      </c>
      <c r="D24" s="48">
        <v>855</v>
      </c>
    </row>
    <row r="25" spans="1:4" x14ac:dyDescent="0.2">
      <c r="A25" s="37"/>
      <c r="B25" s="37" t="s">
        <v>269</v>
      </c>
      <c r="C25" s="38">
        <v>105</v>
      </c>
      <c r="D25" s="48">
        <v>4609.5</v>
      </c>
    </row>
    <row r="26" spans="1:4" x14ac:dyDescent="0.2">
      <c r="A26" s="37" t="s">
        <v>267</v>
      </c>
      <c r="B26" s="37" t="s">
        <v>137</v>
      </c>
      <c r="C26" s="38">
        <v>5</v>
      </c>
      <c r="D26" s="48">
        <v>156.15</v>
      </c>
    </row>
    <row r="27" spans="1:4" x14ac:dyDescent="0.2">
      <c r="A27" s="37"/>
      <c r="B27" s="37" t="s">
        <v>128</v>
      </c>
      <c r="C27" s="38">
        <v>68</v>
      </c>
      <c r="D27" s="48">
        <v>1360</v>
      </c>
    </row>
    <row r="28" spans="1:4" x14ac:dyDescent="0.2">
      <c r="A28" s="37"/>
      <c r="B28" s="37" t="s">
        <v>150</v>
      </c>
      <c r="C28" s="38">
        <v>24</v>
      </c>
      <c r="D28" s="48">
        <v>336</v>
      </c>
    </row>
    <row r="29" spans="1:4" x14ac:dyDescent="0.2">
      <c r="A29" s="37"/>
      <c r="B29" s="37" t="s">
        <v>96</v>
      </c>
      <c r="C29" s="38">
        <v>173</v>
      </c>
      <c r="D29" s="48">
        <v>2830.39</v>
      </c>
    </row>
    <row r="30" spans="1:4" x14ac:dyDescent="0.2">
      <c r="A30" s="37"/>
      <c r="B30" s="37" t="s">
        <v>259</v>
      </c>
      <c r="C30" s="38">
        <v>55</v>
      </c>
      <c r="D30" s="48">
        <v>2414.5</v>
      </c>
    </row>
    <row r="31" spans="1:4" x14ac:dyDescent="0.2">
      <c r="A31" s="37"/>
      <c r="B31" s="37" t="s">
        <v>257</v>
      </c>
      <c r="C31" s="38">
        <v>80</v>
      </c>
      <c r="D31" s="48">
        <v>750</v>
      </c>
    </row>
    <row r="32" spans="1:4" x14ac:dyDescent="0.2">
      <c r="A32" s="37"/>
      <c r="B32" s="37" t="s">
        <v>255</v>
      </c>
      <c r="C32" s="38">
        <v>70</v>
      </c>
      <c r="D32" s="48">
        <v>5467.5</v>
      </c>
    </row>
    <row r="33" spans="1:4" x14ac:dyDescent="0.2">
      <c r="A33" s="37"/>
      <c r="B33" s="37" t="s">
        <v>140</v>
      </c>
      <c r="C33" s="38">
        <v>148</v>
      </c>
      <c r="D33" s="48">
        <v>1420</v>
      </c>
    </row>
    <row r="34" spans="1:4" x14ac:dyDescent="0.2">
      <c r="A34" s="37"/>
      <c r="B34" s="37" t="s">
        <v>252</v>
      </c>
      <c r="C34" s="38">
        <v>156</v>
      </c>
      <c r="D34" s="48">
        <v>6966.09</v>
      </c>
    </row>
    <row r="35" spans="1:4" x14ac:dyDescent="0.2">
      <c r="A35" s="37"/>
      <c r="B35" s="37" t="s">
        <v>121</v>
      </c>
      <c r="C35" s="38">
        <v>19</v>
      </c>
      <c r="D35" s="48">
        <v>174.8</v>
      </c>
    </row>
    <row r="36" spans="1:4" x14ac:dyDescent="0.2">
      <c r="A36" s="37"/>
      <c r="B36" s="37" t="s">
        <v>108</v>
      </c>
      <c r="C36" s="38">
        <v>33</v>
      </c>
      <c r="D36" s="48">
        <v>536.25</v>
      </c>
    </row>
    <row r="37" spans="1:4" x14ac:dyDescent="0.2">
      <c r="A37" s="37"/>
      <c r="B37" s="37" t="s">
        <v>176</v>
      </c>
      <c r="C37" s="38">
        <v>49</v>
      </c>
      <c r="D37" s="48">
        <v>465.5</v>
      </c>
    </row>
    <row r="38" spans="1:4" x14ac:dyDescent="0.2">
      <c r="A38" s="37" t="s">
        <v>248</v>
      </c>
      <c r="B38" s="37" t="s">
        <v>127</v>
      </c>
      <c r="C38" s="38">
        <v>110</v>
      </c>
      <c r="D38" s="48">
        <v>2978.4</v>
      </c>
    </row>
    <row r="39" spans="1:4" x14ac:dyDescent="0.2">
      <c r="A39" s="37"/>
      <c r="B39" s="37" t="s">
        <v>165</v>
      </c>
      <c r="C39" s="38">
        <v>35</v>
      </c>
      <c r="D39" s="48">
        <v>564.38</v>
      </c>
    </row>
    <row r="40" spans="1:4" x14ac:dyDescent="0.2">
      <c r="A40" s="37"/>
      <c r="B40" s="37" t="s">
        <v>166</v>
      </c>
      <c r="C40" s="38">
        <v>22</v>
      </c>
      <c r="D40" s="48">
        <v>53.12</v>
      </c>
    </row>
    <row r="41" spans="1:4" x14ac:dyDescent="0.2">
      <c r="A41" s="37"/>
      <c r="B41" s="37" t="s">
        <v>118</v>
      </c>
      <c r="C41" s="38">
        <v>153</v>
      </c>
      <c r="D41" s="48">
        <v>1696.87</v>
      </c>
    </row>
    <row r="42" spans="1:4" x14ac:dyDescent="0.2">
      <c r="A42" s="37"/>
      <c r="B42" s="37" t="s">
        <v>243</v>
      </c>
      <c r="C42" s="38">
        <v>19</v>
      </c>
      <c r="D42" s="48">
        <v>684</v>
      </c>
    </row>
    <row r="43" spans="1:4" x14ac:dyDescent="0.2">
      <c r="A43" s="37"/>
      <c r="B43" s="37" t="s">
        <v>241</v>
      </c>
      <c r="C43" s="38">
        <v>35</v>
      </c>
      <c r="D43" s="48">
        <v>1008</v>
      </c>
    </row>
    <row r="44" spans="1:4" x14ac:dyDescent="0.2">
      <c r="A44" s="37"/>
      <c r="B44" s="37" t="s">
        <v>240</v>
      </c>
      <c r="C44" s="38">
        <v>101</v>
      </c>
      <c r="D44" s="48">
        <v>3514.8</v>
      </c>
    </row>
    <row r="45" spans="1:4" x14ac:dyDescent="0.2">
      <c r="A45" s="37"/>
      <c r="B45" s="37" t="s">
        <v>143</v>
      </c>
      <c r="C45" s="38">
        <v>52</v>
      </c>
      <c r="D45" s="48">
        <v>1065.75</v>
      </c>
    </row>
    <row r="46" spans="1:4" x14ac:dyDescent="0.2">
      <c r="A46" s="37"/>
      <c r="B46" s="37" t="s">
        <v>238</v>
      </c>
      <c r="C46" s="38">
        <v>50</v>
      </c>
      <c r="D46" s="48">
        <v>1900</v>
      </c>
    </row>
    <row r="47" spans="1:4" x14ac:dyDescent="0.2">
      <c r="A47" s="37"/>
      <c r="B47" s="37" t="s">
        <v>131</v>
      </c>
      <c r="C47" s="38">
        <v>4</v>
      </c>
      <c r="D47" s="48">
        <v>220</v>
      </c>
    </row>
    <row r="48" spans="1:4" x14ac:dyDescent="0.2">
      <c r="A48" s="37" t="s">
        <v>236</v>
      </c>
      <c r="B48" s="37" t="s">
        <v>234</v>
      </c>
      <c r="C48" s="38">
        <v>63</v>
      </c>
      <c r="D48" s="48">
        <v>370.3</v>
      </c>
    </row>
    <row r="49" spans="1:4" x14ac:dyDescent="0.2">
      <c r="A49" s="37"/>
      <c r="B49" s="37" t="s">
        <v>170</v>
      </c>
      <c r="C49" s="38">
        <v>30</v>
      </c>
      <c r="D49" s="48">
        <v>1071.5999999999999</v>
      </c>
    </row>
    <row r="50" spans="1:4" x14ac:dyDescent="0.2">
      <c r="A50" s="37"/>
      <c r="B50" s="37" t="s">
        <v>232</v>
      </c>
      <c r="C50" s="38">
        <v>21</v>
      </c>
      <c r="D50" s="48">
        <v>441</v>
      </c>
    </row>
    <row r="51" spans="1:4" x14ac:dyDescent="0.2">
      <c r="A51" s="37"/>
      <c r="B51" s="37" t="s">
        <v>230</v>
      </c>
      <c r="C51" s="38">
        <v>45</v>
      </c>
      <c r="D51" s="48">
        <v>877.5</v>
      </c>
    </row>
    <row r="52" spans="1:4" x14ac:dyDescent="0.2">
      <c r="A52" s="37"/>
      <c r="B52" s="37" t="s">
        <v>120</v>
      </c>
      <c r="C52" s="38">
        <v>10</v>
      </c>
      <c r="D52" s="48">
        <v>112</v>
      </c>
    </row>
    <row r="53" spans="1:4" x14ac:dyDescent="0.2">
      <c r="A53" s="37"/>
      <c r="B53" s="37" t="s">
        <v>178</v>
      </c>
      <c r="C53" s="38">
        <v>8</v>
      </c>
      <c r="D53" s="48">
        <v>54</v>
      </c>
    </row>
    <row r="54" spans="1:4" x14ac:dyDescent="0.2">
      <c r="A54" s="37"/>
      <c r="B54" s="37" t="s">
        <v>130</v>
      </c>
      <c r="C54" s="38">
        <v>12</v>
      </c>
      <c r="D54" s="48">
        <v>399</v>
      </c>
    </row>
    <row r="55" spans="1:4" x14ac:dyDescent="0.2">
      <c r="A55" s="37" t="s">
        <v>226</v>
      </c>
      <c r="B55" s="37" t="s">
        <v>224</v>
      </c>
      <c r="C55" s="38">
        <v>27</v>
      </c>
      <c r="D55" s="48">
        <v>1053</v>
      </c>
    </row>
    <row r="56" spans="1:4" x14ac:dyDescent="0.2">
      <c r="A56" s="37"/>
      <c r="B56" s="37" t="s">
        <v>155</v>
      </c>
      <c r="C56" s="38">
        <v>29</v>
      </c>
      <c r="D56" s="48">
        <v>576</v>
      </c>
    </row>
    <row r="57" spans="1:4" x14ac:dyDescent="0.2">
      <c r="A57" s="37"/>
      <c r="B57" s="37" t="s">
        <v>132</v>
      </c>
      <c r="C57" s="38">
        <v>22</v>
      </c>
      <c r="D57" s="48">
        <v>721.6</v>
      </c>
    </row>
    <row r="58" spans="1:4" x14ac:dyDescent="0.2">
      <c r="A58" s="37"/>
      <c r="B58" s="37" t="s">
        <v>111</v>
      </c>
      <c r="C58" s="38">
        <v>14</v>
      </c>
      <c r="D58" s="48">
        <v>1733.06</v>
      </c>
    </row>
    <row r="59" spans="1:4" x14ac:dyDescent="0.2">
      <c r="A59" s="37" t="s">
        <v>216</v>
      </c>
      <c r="B59" s="37" t="s">
        <v>124</v>
      </c>
      <c r="C59" s="38">
        <v>74</v>
      </c>
      <c r="D59" s="48">
        <v>3922</v>
      </c>
    </row>
    <row r="60" spans="1:4" x14ac:dyDescent="0.2">
      <c r="A60" s="37"/>
      <c r="B60" s="37" t="s">
        <v>147</v>
      </c>
      <c r="C60" s="38">
        <v>60</v>
      </c>
      <c r="D60" s="48">
        <v>2599.1999999999998</v>
      </c>
    </row>
    <row r="61" spans="1:4" x14ac:dyDescent="0.2">
      <c r="A61" s="37"/>
      <c r="B61" s="37" t="s">
        <v>184</v>
      </c>
      <c r="C61" s="38">
        <v>217</v>
      </c>
      <c r="D61" s="48">
        <v>6510</v>
      </c>
    </row>
    <row r="62" spans="1:4" x14ac:dyDescent="0.2">
      <c r="A62" s="37" t="s">
        <v>209</v>
      </c>
      <c r="B62" s="37" t="s">
        <v>110</v>
      </c>
      <c r="C62" s="38">
        <v>30</v>
      </c>
      <c r="D62" s="48">
        <v>552</v>
      </c>
    </row>
    <row r="63" spans="1:4" x14ac:dyDescent="0.2">
      <c r="A63" s="37"/>
      <c r="B63" s="37" t="s">
        <v>186</v>
      </c>
      <c r="C63" s="38">
        <v>18</v>
      </c>
      <c r="D63" s="48">
        <v>1012.5</v>
      </c>
    </row>
    <row r="64" spans="1:4" x14ac:dyDescent="0.2">
      <c r="A64" s="37"/>
      <c r="B64" s="37" t="s">
        <v>202</v>
      </c>
      <c r="C64" s="38">
        <v>30</v>
      </c>
      <c r="D64" s="48">
        <v>318</v>
      </c>
    </row>
    <row r="65" spans="1:4" x14ac:dyDescent="0.2">
      <c r="A65" s="37"/>
      <c r="B65" s="37" t="s">
        <v>200</v>
      </c>
      <c r="C65" s="38">
        <v>8</v>
      </c>
      <c r="D65" s="48">
        <v>208</v>
      </c>
    </row>
    <row r="66" spans="1:4" x14ac:dyDescent="0.2">
      <c r="A66" s="37"/>
      <c r="B66" s="37" t="s">
        <v>104</v>
      </c>
      <c r="C66" s="38">
        <v>75</v>
      </c>
      <c r="D66" s="48">
        <v>2263</v>
      </c>
    </row>
    <row r="67" spans="1:4" x14ac:dyDescent="0.2">
      <c r="A67" s="37"/>
      <c r="B67" s="37" t="s">
        <v>197</v>
      </c>
      <c r="C67" s="38">
        <v>95</v>
      </c>
      <c r="D67" s="48">
        <v>1619.75</v>
      </c>
    </row>
    <row r="68" spans="1:4" x14ac:dyDescent="0.2">
      <c r="A68" s="37"/>
      <c r="B68" s="37" t="s">
        <v>195</v>
      </c>
      <c r="C68" s="38">
        <v>40</v>
      </c>
      <c r="D68" s="48">
        <v>383.1</v>
      </c>
    </row>
    <row r="69" spans="1:4" x14ac:dyDescent="0.2">
      <c r="A69" s="37"/>
      <c r="B69" s="37" t="s">
        <v>179</v>
      </c>
      <c r="C69" s="38">
        <v>288</v>
      </c>
      <c r="D69" s="48">
        <v>1584.6</v>
      </c>
    </row>
    <row r="70" spans="1:4" x14ac:dyDescent="0.2">
      <c r="A70" s="37"/>
      <c r="B70" s="37" t="s">
        <v>161</v>
      </c>
      <c r="C70" s="38">
        <v>31</v>
      </c>
      <c r="D70" s="48">
        <v>802.59</v>
      </c>
    </row>
    <row r="71" spans="1:4" x14ac:dyDescent="0.2">
      <c r="A71" s="37"/>
      <c r="B71" s="37" t="s">
        <v>109</v>
      </c>
      <c r="C71" s="38">
        <v>30</v>
      </c>
      <c r="D71" s="48">
        <v>285</v>
      </c>
    </row>
    <row r="72" spans="1:4" x14ac:dyDescent="0.2">
      <c r="A72" s="37"/>
      <c r="B72" s="37" t="s">
        <v>181</v>
      </c>
      <c r="C72" s="38">
        <v>24</v>
      </c>
      <c r="D72" s="48">
        <v>288</v>
      </c>
    </row>
    <row r="73" spans="1:4" x14ac:dyDescent="0.2">
      <c r="A73" s="8"/>
      <c r="B73" s="8"/>
      <c r="C73" s="8"/>
      <c r="D73" s="99"/>
    </row>
  </sheetData>
  <pageMargins left="0.78740157499999996" right="0.78740157499999996" top="0.984251969" bottom="1.2" header="0.5" footer="0.5"/>
  <pageSetup paperSize="9" orientation="portrait" r:id="rId1"/>
  <headerFooter alignWithMargins="0">
    <oddFooter>&amp;L&amp;G Copyright © 2004 LJZsoft Corporation. All rights reserved.</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395"/>
  <sheetViews>
    <sheetView workbookViewId="0"/>
  </sheetViews>
  <sheetFormatPr baseColWidth="10" defaultColWidth="11.5703125" defaultRowHeight="12.75" x14ac:dyDescent="0.25"/>
  <cols>
    <col min="1" max="2" width="2.28515625" style="56" customWidth="1"/>
    <col min="3" max="3" width="10.140625" style="56" customWidth="1"/>
    <col min="4" max="4" width="29" style="56" customWidth="1"/>
    <col min="5" max="7" width="10.42578125" style="56" customWidth="1"/>
    <col min="8" max="8" width="15.7109375" style="85" customWidth="1"/>
    <col min="9" max="256" width="11.5703125" style="56"/>
    <col min="257" max="258" width="2.28515625" style="56" customWidth="1"/>
    <col min="259" max="259" width="10.140625" style="56" customWidth="1"/>
    <col min="260" max="260" width="29" style="56" customWidth="1"/>
    <col min="261" max="263" width="10.42578125" style="56" customWidth="1"/>
    <col min="264" max="264" width="15.7109375" style="56" customWidth="1"/>
    <col min="265" max="512" width="11.5703125" style="56"/>
    <col min="513" max="514" width="2.28515625" style="56" customWidth="1"/>
    <col min="515" max="515" width="10.140625" style="56" customWidth="1"/>
    <col min="516" max="516" width="29" style="56" customWidth="1"/>
    <col min="517" max="519" width="10.42578125" style="56" customWidth="1"/>
    <col min="520" max="520" width="15.7109375" style="56" customWidth="1"/>
    <col min="521" max="768" width="11.5703125" style="56"/>
    <col min="769" max="770" width="2.28515625" style="56" customWidth="1"/>
    <col min="771" max="771" width="10.140625" style="56" customWidth="1"/>
    <col min="772" max="772" width="29" style="56" customWidth="1"/>
    <col min="773" max="775" width="10.42578125" style="56" customWidth="1"/>
    <col min="776" max="776" width="15.7109375" style="56" customWidth="1"/>
    <col min="777" max="1024" width="11.5703125" style="56"/>
    <col min="1025" max="1026" width="2.28515625" style="56" customWidth="1"/>
    <col min="1027" max="1027" width="10.140625" style="56" customWidth="1"/>
    <col min="1028" max="1028" width="29" style="56" customWidth="1"/>
    <col min="1029" max="1031" width="10.42578125" style="56" customWidth="1"/>
    <col min="1032" max="1032" width="15.7109375" style="56" customWidth="1"/>
    <col min="1033" max="1280" width="11.5703125" style="56"/>
    <col min="1281" max="1282" width="2.28515625" style="56" customWidth="1"/>
    <col min="1283" max="1283" width="10.140625" style="56" customWidth="1"/>
    <col min="1284" max="1284" width="29" style="56" customWidth="1"/>
    <col min="1285" max="1287" width="10.42578125" style="56" customWidth="1"/>
    <col min="1288" max="1288" width="15.7109375" style="56" customWidth="1"/>
    <col min="1289" max="1536" width="11.5703125" style="56"/>
    <col min="1537" max="1538" width="2.28515625" style="56" customWidth="1"/>
    <col min="1539" max="1539" width="10.140625" style="56" customWidth="1"/>
    <col min="1540" max="1540" width="29" style="56" customWidth="1"/>
    <col min="1541" max="1543" width="10.42578125" style="56" customWidth="1"/>
    <col min="1544" max="1544" width="15.7109375" style="56" customWidth="1"/>
    <col min="1545" max="1792" width="11.5703125" style="56"/>
    <col min="1793" max="1794" width="2.28515625" style="56" customWidth="1"/>
    <col min="1795" max="1795" width="10.140625" style="56" customWidth="1"/>
    <col min="1796" max="1796" width="29" style="56" customWidth="1"/>
    <col min="1797" max="1799" width="10.42578125" style="56" customWidth="1"/>
    <col min="1800" max="1800" width="15.7109375" style="56" customWidth="1"/>
    <col min="1801" max="2048" width="11.5703125" style="56"/>
    <col min="2049" max="2050" width="2.28515625" style="56" customWidth="1"/>
    <col min="2051" max="2051" width="10.140625" style="56" customWidth="1"/>
    <col min="2052" max="2052" width="29" style="56" customWidth="1"/>
    <col min="2053" max="2055" width="10.42578125" style="56" customWidth="1"/>
    <col min="2056" max="2056" width="15.7109375" style="56" customWidth="1"/>
    <col min="2057" max="2304" width="11.5703125" style="56"/>
    <col min="2305" max="2306" width="2.28515625" style="56" customWidth="1"/>
    <col min="2307" max="2307" width="10.140625" style="56" customWidth="1"/>
    <col min="2308" max="2308" width="29" style="56" customWidth="1"/>
    <col min="2309" max="2311" width="10.42578125" style="56" customWidth="1"/>
    <col min="2312" max="2312" width="15.7109375" style="56" customWidth="1"/>
    <col min="2313" max="2560" width="11.5703125" style="56"/>
    <col min="2561" max="2562" width="2.28515625" style="56" customWidth="1"/>
    <col min="2563" max="2563" width="10.140625" style="56" customWidth="1"/>
    <col min="2564" max="2564" width="29" style="56" customWidth="1"/>
    <col min="2565" max="2567" width="10.42578125" style="56" customWidth="1"/>
    <col min="2568" max="2568" width="15.7109375" style="56" customWidth="1"/>
    <col min="2569" max="2816" width="11.5703125" style="56"/>
    <col min="2817" max="2818" width="2.28515625" style="56" customWidth="1"/>
    <col min="2819" max="2819" width="10.140625" style="56" customWidth="1"/>
    <col min="2820" max="2820" width="29" style="56" customWidth="1"/>
    <col min="2821" max="2823" width="10.42578125" style="56" customWidth="1"/>
    <col min="2824" max="2824" width="15.7109375" style="56" customWidth="1"/>
    <col min="2825" max="3072" width="11.5703125" style="56"/>
    <col min="3073" max="3074" width="2.28515625" style="56" customWidth="1"/>
    <col min="3075" max="3075" width="10.140625" style="56" customWidth="1"/>
    <col min="3076" max="3076" width="29" style="56" customWidth="1"/>
    <col min="3077" max="3079" width="10.42578125" style="56" customWidth="1"/>
    <col min="3080" max="3080" width="15.7109375" style="56" customWidth="1"/>
    <col min="3081" max="3328" width="11.5703125" style="56"/>
    <col min="3329" max="3330" width="2.28515625" style="56" customWidth="1"/>
    <col min="3331" max="3331" width="10.140625" style="56" customWidth="1"/>
    <col min="3332" max="3332" width="29" style="56" customWidth="1"/>
    <col min="3333" max="3335" width="10.42578125" style="56" customWidth="1"/>
    <col min="3336" max="3336" width="15.7109375" style="56" customWidth="1"/>
    <col min="3337" max="3584" width="11.5703125" style="56"/>
    <col min="3585" max="3586" width="2.28515625" style="56" customWidth="1"/>
    <col min="3587" max="3587" width="10.140625" style="56" customWidth="1"/>
    <col min="3588" max="3588" width="29" style="56" customWidth="1"/>
    <col min="3589" max="3591" width="10.42578125" style="56" customWidth="1"/>
    <col min="3592" max="3592" width="15.7109375" style="56" customWidth="1"/>
    <col min="3593" max="3840" width="11.5703125" style="56"/>
    <col min="3841" max="3842" width="2.28515625" style="56" customWidth="1"/>
    <col min="3843" max="3843" width="10.140625" style="56" customWidth="1"/>
    <col min="3844" max="3844" width="29" style="56" customWidth="1"/>
    <col min="3845" max="3847" width="10.42578125" style="56" customWidth="1"/>
    <col min="3848" max="3848" width="15.7109375" style="56" customWidth="1"/>
    <col min="3849" max="4096" width="11.5703125" style="56"/>
    <col min="4097" max="4098" width="2.28515625" style="56" customWidth="1"/>
    <col min="4099" max="4099" width="10.140625" style="56" customWidth="1"/>
    <col min="4100" max="4100" width="29" style="56" customWidth="1"/>
    <col min="4101" max="4103" width="10.42578125" style="56" customWidth="1"/>
    <col min="4104" max="4104" width="15.7109375" style="56" customWidth="1"/>
    <col min="4105" max="4352" width="11.5703125" style="56"/>
    <col min="4353" max="4354" width="2.28515625" style="56" customWidth="1"/>
    <col min="4355" max="4355" width="10.140625" style="56" customWidth="1"/>
    <col min="4356" max="4356" width="29" style="56" customWidth="1"/>
    <col min="4357" max="4359" width="10.42578125" style="56" customWidth="1"/>
    <col min="4360" max="4360" width="15.7109375" style="56" customWidth="1"/>
    <col min="4361" max="4608" width="11.5703125" style="56"/>
    <col min="4609" max="4610" width="2.28515625" style="56" customWidth="1"/>
    <col min="4611" max="4611" width="10.140625" style="56" customWidth="1"/>
    <col min="4612" max="4612" width="29" style="56" customWidth="1"/>
    <col min="4613" max="4615" width="10.42578125" style="56" customWidth="1"/>
    <col min="4616" max="4616" width="15.7109375" style="56" customWidth="1"/>
    <col min="4617" max="4864" width="11.5703125" style="56"/>
    <col min="4865" max="4866" width="2.28515625" style="56" customWidth="1"/>
    <col min="4867" max="4867" width="10.140625" style="56" customWidth="1"/>
    <col min="4868" max="4868" width="29" style="56" customWidth="1"/>
    <col min="4869" max="4871" width="10.42578125" style="56" customWidth="1"/>
    <col min="4872" max="4872" width="15.7109375" style="56" customWidth="1"/>
    <col min="4873" max="5120" width="11.5703125" style="56"/>
    <col min="5121" max="5122" width="2.28515625" style="56" customWidth="1"/>
    <col min="5123" max="5123" width="10.140625" style="56" customWidth="1"/>
    <col min="5124" max="5124" width="29" style="56" customWidth="1"/>
    <col min="5125" max="5127" width="10.42578125" style="56" customWidth="1"/>
    <col min="5128" max="5128" width="15.7109375" style="56" customWidth="1"/>
    <col min="5129" max="5376" width="11.5703125" style="56"/>
    <col min="5377" max="5378" width="2.28515625" style="56" customWidth="1"/>
    <col min="5379" max="5379" width="10.140625" style="56" customWidth="1"/>
    <col min="5380" max="5380" width="29" style="56" customWidth="1"/>
    <col min="5381" max="5383" width="10.42578125" style="56" customWidth="1"/>
    <col min="5384" max="5384" width="15.7109375" style="56" customWidth="1"/>
    <col min="5385" max="5632" width="11.5703125" style="56"/>
    <col min="5633" max="5634" width="2.28515625" style="56" customWidth="1"/>
    <col min="5635" max="5635" width="10.140625" style="56" customWidth="1"/>
    <col min="5636" max="5636" width="29" style="56" customWidth="1"/>
    <col min="5637" max="5639" width="10.42578125" style="56" customWidth="1"/>
    <col min="5640" max="5640" width="15.7109375" style="56" customWidth="1"/>
    <col min="5641" max="5888" width="11.5703125" style="56"/>
    <col min="5889" max="5890" width="2.28515625" style="56" customWidth="1"/>
    <col min="5891" max="5891" width="10.140625" style="56" customWidth="1"/>
    <col min="5892" max="5892" width="29" style="56" customWidth="1"/>
    <col min="5893" max="5895" width="10.42578125" style="56" customWidth="1"/>
    <col min="5896" max="5896" width="15.7109375" style="56" customWidth="1"/>
    <col min="5897" max="6144" width="11.5703125" style="56"/>
    <col min="6145" max="6146" width="2.28515625" style="56" customWidth="1"/>
    <col min="6147" max="6147" width="10.140625" style="56" customWidth="1"/>
    <col min="6148" max="6148" width="29" style="56" customWidth="1"/>
    <col min="6149" max="6151" width="10.42578125" style="56" customWidth="1"/>
    <col min="6152" max="6152" width="15.7109375" style="56" customWidth="1"/>
    <col min="6153" max="6400" width="11.5703125" style="56"/>
    <col min="6401" max="6402" width="2.28515625" style="56" customWidth="1"/>
    <col min="6403" max="6403" width="10.140625" style="56" customWidth="1"/>
    <col min="6404" max="6404" width="29" style="56" customWidth="1"/>
    <col min="6405" max="6407" width="10.42578125" style="56" customWidth="1"/>
    <col min="6408" max="6408" width="15.7109375" style="56" customWidth="1"/>
    <col min="6409" max="6656" width="11.5703125" style="56"/>
    <col min="6657" max="6658" width="2.28515625" style="56" customWidth="1"/>
    <col min="6659" max="6659" width="10.140625" style="56" customWidth="1"/>
    <col min="6660" max="6660" width="29" style="56" customWidth="1"/>
    <col min="6661" max="6663" width="10.42578125" style="56" customWidth="1"/>
    <col min="6664" max="6664" width="15.7109375" style="56" customWidth="1"/>
    <col min="6665" max="6912" width="11.5703125" style="56"/>
    <col min="6913" max="6914" width="2.28515625" style="56" customWidth="1"/>
    <col min="6915" max="6915" width="10.140625" style="56" customWidth="1"/>
    <col min="6916" max="6916" width="29" style="56" customWidth="1"/>
    <col min="6917" max="6919" width="10.42578125" style="56" customWidth="1"/>
    <col min="6920" max="6920" width="15.7109375" style="56" customWidth="1"/>
    <col min="6921" max="7168" width="11.5703125" style="56"/>
    <col min="7169" max="7170" width="2.28515625" style="56" customWidth="1"/>
    <col min="7171" max="7171" width="10.140625" style="56" customWidth="1"/>
    <col min="7172" max="7172" width="29" style="56" customWidth="1"/>
    <col min="7173" max="7175" width="10.42578125" style="56" customWidth="1"/>
    <col min="7176" max="7176" width="15.7109375" style="56" customWidth="1"/>
    <col min="7177" max="7424" width="11.5703125" style="56"/>
    <col min="7425" max="7426" width="2.28515625" style="56" customWidth="1"/>
    <col min="7427" max="7427" width="10.140625" style="56" customWidth="1"/>
    <col min="7428" max="7428" width="29" style="56" customWidth="1"/>
    <col min="7429" max="7431" width="10.42578125" style="56" customWidth="1"/>
    <col min="7432" max="7432" width="15.7109375" style="56" customWidth="1"/>
    <col min="7433" max="7680" width="11.5703125" style="56"/>
    <col min="7681" max="7682" width="2.28515625" style="56" customWidth="1"/>
    <col min="7683" max="7683" width="10.140625" style="56" customWidth="1"/>
    <col min="7684" max="7684" width="29" style="56" customWidth="1"/>
    <col min="7685" max="7687" width="10.42578125" style="56" customWidth="1"/>
    <col min="7688" max="7688" width="15.7109375" style="56" customWidth="1"/>
    <col min="7689" max="7936" width="11.5703125" style="56"/>
    <col min="7937" max="7938" width="2.28515625" style="56" customWidth="1"/>
    <col min="7939" max="7939" width="10.140625" style="56" customWidth="1"/>
    <col min="7940" max="7940" width="29" style="56" customWidth="1"/>
    <col min="7941" max="7943" width="10.42578125" style="56" customWidth="1"/>
    <col min="7944" max="7944" width="15.7109375" style="56" customWidth="1"/>
    <col min="7945" max="8192" width="11.5703125" style="56"/>
    <col min="8193" max="8194" width="2.28515625" style="56" customWidth="1"/>
    <col min="8195" max="8195" width="10.140625" style="56" customWidth="1"/>
    <col min="8196" max="8196" width="29" style="56" customWidth="1"/>
    <col min="8197" max="8199" width="10.42578125" style="56" customWidth="1"/>
    <col min="8200" max="8200" width="15.7109375" style="56" customWidth="1"/>
    <col min="8201" max="8448" width="11.5703125" style="56"/>
    <col min="8449" max="8450" width="2.28515625" style="56" customWidth="1"/>
    <col min="8451" max="8451" width="10.140625" style="56" customWidth="1"/>
    <col min="8452" max="8452" width="29" style="56" customWidth="1"/>
    <col min="8453" max="8455" width="10.42578125" style="56" customWidth="1"/>
    <col min="8456" max="8456" width="15.7109375" style="56" customWidth="1"/>
    <col min="8457" max="8704" width="11.5703125" style="56"/>
    <col min="8705" max="8706" width="2.28515625" style="56" customWidth="1"/>
    <col min="8707" max="8707" width="10.140625" style="56" customWidth="1"/>
    <col min="8708" max="8708" width="29" style="56" customWidth="1"/>
    <col min="8709" max="8711" width="10.42578125" style="56" customWidth="1"/>
    <col min="8712" max="8712" width="15.7109375" style="56" customWidth="1"/>
    <col min="8713" max="8960" width="11.5703125" style="56"/>
    <col min="8961" max="8962" width="2.28515625" style="56" customWidth="1"/>
    <col min="8963" max="8963" width="10.140625" style="56" customWidth="1"/>
    <col min="8964" max="8964" width="29" style="56" customWidth="1"/>
    <col min="8965" max="8967" width="10.42578125" style="56" customWidth="1"/>
    <col min="8968" max="8968" width="15.7109375" style="56" customWidth="1"/>
    <col min="8969" max="9216" width="11.5703125" style="56"/>
    <col min="9217" max="9218" width="2.28515625" style="56" customWidth="1"/>
    <col min="9219" max="9219" width="10.140625" style="56" customWidth="1"/>
    <col min="9220" max="9220" width="29" style="56" customWidth="1"/>
    <col min="9221" max="9223" width="10.42578125" style="56" customWidth="1"/>
    <col min="9224" max="9224" width="15.7109375" style="56" customWidth="1"/>
    <col min="9225" max="9472" width="11.5703125" style="56"/>
    <col min="9473" max="9474" width="2.28515625" style="56" customWidth="1"/>
    <col min="9475" max="9475" width="10.140625" style="56" customWidth="1"/>
    <col min="9476" max="9476" width="29" style="56" customWidth="1"/>
    <col min="9477" max="9479" width="10.42578125" style="56" customWidth="1"/>
    <col min="9480" max="9480" width="15.7109375" style="56" customWidth="1"/>
    <col min="9481" max="9728" width="11.5703125" style="56"/>
    <col min="9729" max="9730" width="2.28515625" style="56" customWidth="1"/>
    <col min="9731" max="9731" width="10.140625" style="56" customWidth="1"/>
    <col min="9732" max="9732" width="29" style="56" customWidth="1"/>
    <col min="9733" max="9735" width="10.42578125" style="56" customWidth="1"/>
    <col min="9736" max="9736" width="15.7109375" style="56" customWidth="1"/>
    <col min="9737" max="9984" width="11.5703125" style="56"/>
    <col min="9985" max="9986" width="2.28515625" style="56" customWidth="1"/>
    <col min="9987" max="9987" width="10.140625" style="56" customWidth="1"/>
    <col min="9988" max="9988" width="29" style="56" customWidth="1"/>
    <col min="9989" max="9991" width="10.42578125" style="56" customWidth="1"/>
    <col min="9992" max="9992" width="15.7109375" style="56" customWidth="1"/>
    <col min="9993" max="10240" width="11.5703125" style="56"/>
    <col min="10241" max="10242" width="2.28515625" style="56" customWidth="1"/>
    <col min="10243" max="10243" width="10.140625" style="56" customWidth="1"/>
    <col min="10244" max="10244" width="29" style="56" customWidth="1"/>
    <col min="10245" max="10247" width="10.42578125" style="56" customWidth="1"/>
    <col min="10248" max="10248" width="15.7109375" style="56" customWidth="1"/>
    <col min="10249" max="10496" width="11.5703125" style="56"/>
    <col min="10497" max="10498" width="2.28515625" style="56" customWidth="1"/>
    <col min="10499" max="10499" width="10.140625" style="56" customWidth="1"/>
    <col min="10500" max="10500" width="29" style="56" customWidth="1"/>
    <col min="10501" max="10503" width="10.42578125" style="56" customWidth="1"/>
    <col min="10504" max="10504" width="15.7109375" style="56" customWidth="1"/>
    <col min="10505" max="10752" width="11.5703125" style="56"/>
    <col min="10753" max="10754" width="2.28515625" style="56" customWidth="1"/>
    <col min="10755" max="10755" width="10.140625" style="56" customWidth="1"/>
    <col min="10756" max="10756" width="29" style="56" customWidth="1"/>
    <col min="10757" max="10759" width="10.42578125" style="56" customWidth="1"/>
    <col min="10760" max="10760" width="15.7109375" style="56" customWidth="1"/>
    <col min="10761" max="11008" width="11.5703125" style="56"/>
    <col min="11009" max="11010" width="2.28515625" style="56" customWidth="1"/>
    <col min="11011" max="11011" width="10.140625" style="56" customWidth="1"/>
    <col min="11012" max="11012" width="29" style="56" customWidth="1"/>
    <col min="11013" max="11015" width="10.42578125" style="56" customWidth="1"/>
    <col min="11016" max="11016" width="15.7109375" style="56" customWidth="1"/>
    <col min="11017" max="11264" width="11.5703125" style="56"/>
    <col min="11265" max="11266" width="2.28515625" style="56" customWidth="1"/>
    <col min="11267" max="11267" width="10.140625" style="56" customWidth="1"/>
    <col min="11268" max="11268" width="29" style="56" customWidth="1"/>
    <col min="11269" max="11271" width="10.42578125" style="56" customWidth="1"/>
    <col min="11272" max="11272" width="15.7109375" style="56" customWidth="1"/>
    <col min="11273" max="11520" width="11.5703125" style="56"/>
    <col min="11521" max="11522" width="2.28515625" style="56" customWidth="1"/>
    <col min="11523" max="11523" width="10.140625" style="56" customWidth="1"/>
    <col min="11524" max="11524" width="29" style="56" customWidth="1"/>
    <col min="11525" max="11527" width="10.42578125" style="56" customWidth="1"/>
    <col min="11528" max="11528" width="15.7109375" style="56" customWidth="1"/>
    <col min="11529" max="11776" width="11.5703125" style="56"/>
    <col min="11777" max="11778" width="2.28515625" style="56" customWidth="1"/>
    <col min="11779" max="11779" width="10.140625" style="56" customWidth="1"/>
    <col min="11780" max="11780" width="29" style="56" customWidth="1"/>
    <col min="11781" max="11783" width="10.42578125" style="56" customWidth="1"/>
    <col min="11784" max="11784" width="15.7109375" style="56" customWidth="1"/>
    <col min="11785" max="12032" width="11.5703125" style="56"/>
    <col min="12033" max="12034" width="2.28515625" style="56" customWidth="1"/>
    <col min="12035" max="12035" width="10.140625" style="56" customWidth="1"/>
    <col min="12036" max="12036" width="29" style="56" customWidth="1"/>
    <col min="12037" max="12039" width="10.42578125" style="56" customWidth="1"/>
    <col min="12040" max="12040" width="15.7109375" style="56" customWidth="1"/>
    <col min="12041" max="12288" width="11.5703125" style="56"/>
    <col min="12289" max="12290" width="2.28515625" style="56" customWidth="1"/>
    <col min="12291" max="12291" width="10.140625" style="56" customWidth="1"/>
    <col min="12292" max="12292" width="29" style="56" customWidth="1"/>
    <col min="12293" max="12295" width="10.42578125" style="56" customWidth="1"/>
    <col min="12296" max="12296" width="15.7109375" style="56" customWidth="1"/>
    <col min="12297" max="12544" width="11.5703125" style="56"/>
    <col min="12545" max="12546" width="2.28515625" style="56" customWidth="1"/>
    <col min="12547" max="12547" width="10.140625" style="56" customWidth="1"/>
    <col min="12548" max="12548" width="29" style="56" customWidth="1"/>
    <col min="12549" max="12551" width="10.42578125" style="56" customWidth="1"/>
    <col min="12552" max="12552" width="15.7109375" style="56" customWidth="1"/>
    <col min="12553" max="12800" width="11.5703125" style="56"/>
    <col min="12801" max="12802" width="2.28515625" style="56" customWidth="1"/>
    <col min="12803" max="12803" width="10.140625" style="56" customWidth="1"/>
    <col min="12804" max="12804" width="29" style="56" customWidth="1"/>
    <col min="12805" max="12807" width="10.42578125" style="56" customWidth="1"/>
    <col min="12808" max="12808" width="15.7109375" style="56" customWidth="1"/>
    <col min="12809" max="13056" width="11.5703125" style="56"/>
    <col min="13057" max="13058" width="2.28515625" style="56" customWidth="1"/>
    <col min="13059" max="13059" width="10.140625" style="56" customWidth="1"/>
    <col min="13060" max="13060" width="29" style="56" customWidth="1"/>
    <col min="13061" max="13063" width="10.42578125" style="56" customWidth="1"/>
    <col min="13064" max="13064" width="15.7109375" style="56" customWidth="1"/>
    <col min="13065" max="13312" width="11.5703125" style="56"/>
    <col min="13313" max="13314" width="2.28515625" style="56" customWidth="1"/>
    <col min="13315" max="13315" width="10.140625" style="56" customWidth="1"/>
    <col min="13316" max="13316" width="29" style="56" customWidth="1"/>
    <col min="13317" max="13319" width="10.42578125" style="56" customWidth="1"/>
    <col min="13320" max="13320" width="15.7109375" style="56" customWidth="1"/>
    <col min="13321" max="13568" width="11.5703125" style="56"/>
    <col min="13569" max="13570" width="2.28515625" style="56" customWidth="1"/>
    <col min="13571" max="13571" width="10.140625" style="56" customWidth="1"/>
    <col min="13572" max="13572" width="29" style="56" customWidth="1"/>
    <col min="13573" max="13575" width="10.42578125" style="56" customWidth="1"/>
    <col min="13576" max="13576" width="15.7109375" style="56" customWidth="1"/>
    <col min="13577" max="13824" width="11.5703125" style="56"/>
    <col min="13825" max="13826" width="2.28515625" style="56" customWidth="1"/>
    <col min="13827" max="13827" width="10.140625" style="56" customWidth="1"/>
    <col min="13828" max="13828" width="29" style="56" customWidth="1"/>
    <col min="13829" max="13831" width="10.42578125" style="56" customWidth="1"/>
    <col min="13832" max="13832" width="15.7109375" style="56" customWidth="1"/>
    <col min="13833" max="14080" width="11.5703125" style="56"/>
    <col min="14081" max="14082" width="2.28515625" style="56" customWidth="1"/>
    <col min="14083" max="14083" width="10.140625" style="56" customWidth="1"/>
    <col min="14084" max="14084" width="29" style="56" customWidth="1"/>
    <col min="14085" max="14087" width="10.42578125" style="56" customWidth="1"/>
    <col min="14088" max="14088" width="15.7109375" style="56" customWidth="1"/>
    <col min="14089" max="14336" width="11.5703125" style="56"/>
    <col min="14337" max="14338" width="2.28515625" style="56" customWidth="1"/>
    <col min="14339" max="14339" width="10.140625" style="56" customWidth="1"/>
    <col min="14340" max="14340" width="29" style="56" customWidth="1"/>
    <col min="14341" max="14343" width="10.42578125" style="56" customWidth="1"/>
    <col min="14344" max="14344" width="15.7109375" style="56" customWidth="1"/>
    <col min="14345" max="14592" width="11.5703125" style="56"/>
    <col min="14593" max="14594" width="2.28515625" style="56" customWidth="1"/>
    <col min="14595" max="14595" width="10.140625" style="56" customWidth="1"/>
    <col min="14596" max="14596" width="29" style="56" customWidth="1"/>
    <col min="14597" max="14599" width="10.42578125" style="56" customWidth="1"/>
    <col min="14600" max="14600" width="15.7109375" style="56" customWidth="1"/>
    <col min="14601" max="14848" width="11.5703125" style="56"/>
    <col min="14849" max="14850" width="2.28515625" style="56" customWidth="1"/>
    <col min="14851" max="14851" width="10.140625" style="56" customWidth="1"/>
    <col min="14852" max="14852" width="29" style="56" customWidth="1"/>
    <col min="14853" max="14855" width="10.42578125" style="56" customWidth="1"/>
    <col min="14856" max="14856" width="15.7109375" style="56" customWidth="1"/>
    <col min="14857" max="15104" width="11.5703125" style="56"/>
    <col min="15105" max="15106" width="2.28515625" style="56" customWidth="1"/>
    <col min="15107" max="15107" width="10.140625" style="56" customWidth="1"/>
    <col min="15108" max="15108" width="29" style="56" customWidth="1"/>
    <col min="15109" max="15111" width="10.42578125" style="56" customWidth="1"/>
    <col min="15112" max="15112" width="15.7109375" style="56" customWidth="1"/>
    <col min="15113" max="15360" width="11.5703125" style="56"/>
    <col min="15361" max="15362" width="2.28515625" style="56" customWidth="1"/>
    <col min="15363" max="15363" width="10.140625" style="56" customWidth="1"/>
    <col min="15364" max="15364" width="29" style="56" customWidth="1"/>
    <col min="15365" max="15367" width="10.42578125" style="56" customWidth="1"/>
    <col min="15368" max="15368" width="15.7109375" style="56" customWidth="1"/>
    <col min="15369" max="15616" width="11.5703125" style="56"/>
    <col min="15617" max="15618" width="2.28515625" style="56" customWidth="1"/>
    <col min="15619" max="15619" width="10.140625" style="56" customWidth="1"/>
    <col min="15620" max="15620" width="29" style="56" customWidth="1"/>
    <col min="15621" max="15623" width="10.42578125" style="56" customWidth="1"/>
    <col min="15624" max="15624" width="15.7109375" style="56" customWidth="1"/>
    <col min="15625" max="15872" width="11.5703125" style="56"/>
    <col min="15873" max="15874" width="2.28515625" style="56" customWidth="1"/>
    <col min="15875" max="15875" width="10.140625" style="56" customWidth="1"/>
    <col min="15876" max="15876" width="29" style="56" customWidth="1"/>
    <col min="15877" max="15879" width="10.42578125" style="56" customWidth="1"/>
    <col min="15880" max="15880" width="15.7109375" style="56" customWidth="1"/>
    <col min="15881" max="16128" width="11.5703125" style="56"/>
    <col min="16129" max="16130" width="2.28515625" style="56" customWidth="1"/>
    <col min="16131" max="16131" width="10.140625" style="56" customWidth="1"/>
    <col min="16132" max="16132" width="29" style="56" customWidth="1"/>
    <col min="16133" max="16135" width="10.42578125" style="56" customWidth="1"/>
    <col min="16136" max="16136" width="15.7109375" style="56" customWidth="1"/>
    <col min="16137" max="16384" width="11.5703125" style="56"/>
  </cols>
  <sheetData>
    <row r="1" spans="1:8" ht="37.5" customHeight="1" thickBot="1" x14ac:dyDescent="0.3">
      <c r="A1" s="120" t="s">
        <v>188</v>
      </c>
      <c r="B1" s="120"/>
      <c r="C1" s="121"/>
      <c r="D1" s="121"/>
      <c r="E1" s="122"/>
      <c r="F1" s="68"/>
      <c r="G1" s="68"/>
      <c r="H1" s="94"/>
    </row>
    <row r="2" spans="1:8" ht="12.75" customHeight="1" x14ac:dyDescent="0.25">
      <c r="A2" s="68"/>
      <c r="B2" s="68"/>
      <c r="C2" s="123"/>
      <c r="D2" s="68"/>
      <c r="E2" s="68"/>
      <c r="F2" s="68"/>
      <c r="G2" s="68"/>
      <c r="H2" s="94"/>
    </row>
    <row r="3" spans="1:8" ht="12.75" customHeight="1" x14ac:dyDescent="0.2">
      <c r="A3" s="124"/>
      <c r="B3" s="125"/>
      <c r="C3" s="123"/>
      <c r="D3" s="68" t="s">
        <v>882</v>
      </c>
      <c r="E3" s="68"/>
      <c r="F3" s="68"/>
      <c r="G3" s="68"/>
      <c r="H3" s="94"/>
    </row>
    <row r="4" spans="1:8" ht="12.75" customHeight="1" x14ac:dyDescent="0.25">
      <c r="A4" s="126"/>
      <c r="B4" s="126"/>
      <c r="C4" s="68"/>
      <c r="D4" s="68"/>
      <c r="E4" s="68"/>
      <c r="F4" s="68"/>
      <c r="G4" s="68"/>
      <c r="H4" s="94"/>
    </row>
    <row r="5" spans="1:8" s="58" customFormat="1" ht="21" customHeight="1" x14ac:dyDescent="0.25">
      <c r="A5" s="138"/>
      <c r="B5" s="138"/>
      <c r="C5" s="138" t="s">
        <v>103</v>
      </c>
      <c r="D5" s="139" t="s">
        <v>75</v>
      </c>
      <c r="E5" s="138"/>
      <c r="F5" s="138"/>
      <c r="G5" s="138" t="s">
        <v>8</v>
      </c>
      <c r="H5" s="140">
        <f>SUMIF(G7:G19,"=Subtotal:",H7:H19)</f>
        <v>1820.8</v>
      </c>
    </row>
    <row r="6" spans="1:8" s="58" customFormat="1" ht="21" customHeight="1" x14ac:dyDescent="0.25">
      <c r="A6" s="138"/>
      <c r="B6" s="138"/>
      <c r="C6" s="138" t="s">
        <v>102</v>
      </c>
      <c r="D6" s="139" t="s">
        <v>73</v>
      </c>
      <c r="E6" s="138"/>
      <c r="F6" s="138" t="s">
        <v>101</v>
      </c>
      <c r="G6" s="139" t="s">
        <v>187</v>
      </c>
      <c r="H6" s="141"/>
    </row>
    <row r="7" spans="1:8" ht="12.75" customHeight="1" x14ac:dyDescent="0.25">
      <c r="A7" s="68"/>
      <c r="B7" s="68"/>
      <c r="C7" s="127"/>
      <c r="D7" s="61"/>
      <c r="E7" s="61"/>
      <c r="F7" s="68"/>
      <c r="G7" s="68"/>
      <c r="H7" s="94"/>
    </row>
    <row r="8" spans="1:8" ht="15" customHeight="1" x14ac:dyDescent="0.25">
      <c r="A8" s="60"/>
      <c r="B8" s="142" t="s">
        <v>94</v>
      </c>
      <c r="C8" s="143"/>
      <c r="D8" s="143"/>
      <c r="E8" s="143"/>
      <c r="F8" s="143"/>
      <c r="G8" s="143"/>
      <c r="H8" s="144"/>
    </row>
    <row r="9" spans="1:8" ht="15" customHeight="1" x14ac:dyDescent="0.25">
      <c r="A9" s="60"/>
      <c r="B9" s="142"/>
      <c r="C9" s="143" t="s">
        <v>93</v>
      </c>
      <c r="D9" s="143" t="s">
        <v>92</v>
      </c>
      <c r="E9" s="143" t="s">
        <v>91</v>
      </c>
      <c r="F9" s="143" t="s">
        <v>90</v>
      </c>
      <c r="G9" s="143" t="s">
        <v>89</v>
      </c>
      <c r="H9" s="144" t="s">
        <v>88</v>
      </c>
    </row>
    <row r="10" spans="1:8" s="59" customFormat="1" x14ac:dyDescent="0.25">
      <c r="A10" s="61"/>
      <c r="B10" s="62"/>
      <c r="C10" s="61">
        <v>10470</v>
      </c>
      <c r="D10" s="61" t="s">
        <v>157</v>
      </c>
      <c r="E10" s="63">
        <v>41375</v>
      </c>
      <c r="F10" s="63">
        <v>41403</v>
      </c>
      <c r="G10" s="63">
        <v>41378</v>
      </c>
      <c r="H10" s="102" t="s">
        <v>86</v>
      </c>
    </row>
    <row r="11" spans="1:8" x14ac:dyDescent="0.25">
      <c r="A11" s="61"/>
      <c r="B11" s="62"/>
      <c r="C11" s="61"/>
      <c r="D11" s="61"/>
      <c r="E11" s="61"/>
      <c r="F11" s="61"/>
      <c r="G11" s="61"/>
      <c r="H11" s="102"/>
    </row>
    <row r="12" spans="1:8" ht="15" customHeight="1" x14ac:dyDescent="0.25">
      <c r="A12" s="64"/>
      <c r="B12" s="65"/>
      <c r="C12" s="145" t="s">
        <v>85</v>
      </c>
      <c r="D12" s="146" t="s">
        <v>84</v>
      </c>
      <c r="E12" s="145" t="s">
        <v>83</v>
      </c>
      <c r="F12" s="145" t="s">
        <v>82</v>
      </c>
      <c r="G12" s="145" t="s">
        <v>81</v>
      </c>
      <c r="H12" s="147" t="s">
        <v>80</v>
      </c>
    </row>
    <row r="13" spans="1:8" x14ac:dyDescent="0.25">
      <c r="A13" s="61"/>
      <c r="B13" s="62"/>
      <c r="C13" s="128">
        <v>18</v>
      </c>
      <c r="D13" s="128" t="s">
        <v>186</v>
      </c>
      <c r="E13" s="128">
        <v>30</v>
      </c>
      <c r="F13" s="129">
        <v>50</v>
      </c>
      <c r="G13" s="130">
        <v>0</v>
      </c>
      <c r="H13" s="131">
        <f>ROUND(E13*F13*(1-G13),2)</f>
        <v>1500</v>
      </c>
    </row>
    <row r="14" spans="1:8" x14ac:dyDescent="0.25">
      <c r="A14" s="61"/>
      <c r="B14" s="62"/>
      <c r="C14" s="128">
        <v>23</v>
      </c>
      <c r="D14" s="128" t="s">
        <v>178</v>
      </c>
      <c r="E14" s="128">
        <v>15</v>
      </c>
      <c r="F14" s="129">
        <v>7.2</v>
      </c>
      <c r="G14" s="130">
        <v>0</v>
      </c>
      <c r="H14" s="131">
        <f t="shared" ref="H14:H15" si="0">ROUND(E14*F14*(1-G14),2)</f>
        <v>108</v>
      </c>
    </row>
    <row r="15" spans="1:8" x14ac:dyDescent="0.25">
      <c r="A15" s="61"/>
      <c r="B15" s="62"/>
      <c r="C15" s="128">
        <v>64</v>
      </c>
      <c r="D15" s="128" t="s">
        <v>130</v>
      </c>
      <c r="E15" s="128">
        <v>8</v>
      </c>
      <c r="F15" s="129">
        <v>26.6</v>
      </c>
      <c r="G15" s="130">
        <v>0</v>
      </c>
      <c r="H15" s="131">
        <f t="shared" si="0"/>
        <v>212.8</v>
      </c>
    </row>
    <row r="16" spans="1:8" x14ac:dyDescent="0.25">
      <c r="A16" s="61"/>
      <c r="B16" s="62"/>
      <c r="C16" s="61"/>
      <c r="D16" s="61"/>
      <c r="E16" s="61"/>
      <c r="F16" s="61"/>
      <c r="G16" s="61"/>
      <c r="H16" s="102"/>
    </row>
    <row r="17" spans="1:8" ht="15" customHeight="1" x14ac:dyDescent="0.25">
      <c r="A17" s="61"/>
      <c r="B17" s="62"/>
      <c r="C17" s="61"/>
      <c r="D17" s="61"/>
      <c r="E17" s="61"/>
      <c r="F17" s="61"/>
      <c r="G17" s="132" t="s">
        <v>77</v>
      </c>
      <c r="H17" s="133">
        <f>SUM(H13:H16)</f>
        <v>1820.8</v>
      </c>
    </row>
    <row r="18" spans="1:8" x14ac:dyDescent="0.25">
      <c r="A18" s="61"/>
      <c r="B18" s="134"/>
      <c r="C18" s="135"/>
      <c r="D18" s="135"/>
      <c r="E18" s="135"/>
      <c r="F18" s="135"/>
      <c r="G18" s="135"/>
      <c r="H18" s="136"/>
    </row>
    <row r="19" spans="1:8" x14ac:dyDescent="0.25">
      <c r="A19" s="68"/>
      <c r="B19" s="68"/>
      <c r="C19" s="68"/>
      <c r="D19" s="68"/>
      <c r="E19" s="68"/>
      <c r="F19" s="68"/>
      <c r="G19" s="68"/>
      <c r="H19" s="94"/>
    </row>
    <row r="20" spans="1:8" s="58" customFormat="1" ht="21" customHeight="1" x14ac:dyDescent="0.25">
      <c r="A20" s="138"/>
      <c r="B20" s="138"/>
      <c r="C20" s="138" t="s">
        <v>103</v>
      </c>
      <c r="D20" s="139" t="s">
        <v>72</v>
      </c>
      <c r="E20" s="138"/>
      <c r="F20" s="138"/>
      <c r="G20" s="138" t="s">
        <v>8</v>
      </c>
      <c r="H20" s="140">
        <f>SUMIF(G22:G44,"=Subtotal:",H22:H44)</f>
        <v>1714.2</v>
      </c>
    </row>
    <row r="21" spans="1:8" s="58" customFormat="1" ht="21" customHeight="1" x14ac:dyDescent="0.25">
      <c r="A21" s="138"/>
      <c r="B21" s="138"/>
      <c r="C21" s="138" t="s">
        <v>102</v>
      </c>
      <c r="D21" s="139" t="s">
        <v>32</v>
      </c>
      <c r="E21" s="138"/>
      <c r="F21" s="138" t="s">
        <v>101</v>
      </c>
      <c r="G21" s="139" t="s">
        <v>185</v>
      </c>
      <c r="H21" s="141"/>
    </row>
    <row r="22" spans="1:8" ht="12.75" customHeight="1" x14ac:dyDescent="0.25">
      <c r="A22" s="68"/>
      <c r="B22" s="68"/>
      <c r="C22" s="127"/>
      <c r="D22" s="61"/>
      <c r="E22" s="61"/>
      <c r="F22" s="68"/>
      <c r="G22" s="68"/>
      <c r="H22" s="94"/>
    </row>
    <row r="23" spans="1:8" ht="15" customHeight="1" x14ac:dyDescent="0.25">
      <c r="A23" s="60"/>
      <c r="B23" s="142" t="s">
        <v>94</v>
      </c>
      <c r="C23" s="143"/>
      <c r="D23" s="143"/>
      <c r="E23" s="143"/>
      <c r="F23" s="143"/>
      <c r="G23" s="143"/>
      <c r="H23" s="144"/>
    </row>
    <row r="24" spans="1:8" ht="15" customHeight="1" x14ac:dyDescent="0.25">
      <c r="A24" s="60"/>
      <c r="B24" s="142"/>
      <c r="C24" s="143" t="s">
        <v>93</v>
      </c>
      <c r="D24" s="143" t="s">
        <v>92</v>
      </c>
      <c r="E24" s="143" t="s">
        <v>91</v>
      </c>
      <c r="F24" s="143" t="s">
        <v>90</v>
      </c>
      <c r="G24" s="143" t="s">
        <v>89</v>
      </c>
      <c r="H24" s="144" t="s">
        <v>88</v>
      </c>
    </row>
    <row r="25" spans="1:8" s="59" customFormat="1" x14ac:dyDescent="0.25">
      <c r="A25" s="61"/>
      <c r="B25" s="62"/>
      <c r="C25" s="61">
        <v>10471</v>
      </c>
      <c r="D25" s="61" t="s">
        <v>106</v>
      </c>
      <c r="E25" s="63">
        <v>41375</v>
      </c>
      <c r="F25" s="63">
        <v>41403</v>
      </c>
      <c r="G25" s="63">
        <v>41382</v>
      </c>
      <c r="H25" s="102" t="s">
        <v>105</v>
      </c>
    </row>
    <row r="26" spans="1:8" x14ac:dyDescent="0.25">
      <c r="A26" s="61"/>
      <c r="B26" s="62"/>
      <c r="C26" s="61"/>
      <c r="D26" s="61"/>
      <c r="E26" s="61"/>
      <c r="F26" s="61"/>
      <c r="G26" s="61"/>
      <c r="H26" s="102"/>
    </row>
    <row r="27" spans="1:8" ht="15" customHeight="1" x14ac:dyDescent="0.25">
      <c r="A27" s="64"/>
      <c r="B27" s="65"/>
      <c r="C27" s="145" t="s">
        <v>85</v>
      </c>
      <c r="D27" s="146" t="s">
        <v>84</v>
      </c>
      <c r="E27" s="145" t="s">
        <v>83</v>
      </c>
      <c r="F27" s="145" t="s">
        <v>82</v>
      </c>
      <c r="G27" s="145" t="s">
        <v>81</v>
      </c>
      <c r="H27" s="147" t="s">
        <v>80</v>
      </c>
    </row>
    <row r="28" spans="1:8" x14ac:dyDescent="0.25">
      <c r="A28" s="61"/>
      <c r="B28" s="62"/>
      <c r="C28" s="128">
        <v>7</v>
      </c>
      <c r="D28" s="128" t="s">
        <v>184</v>
      </c>
      <c r="E28" s="128">
        <v>30</v>
      </c>
      <c r="F28" s="129">
        <v>24</v>
      </c>
      <c r="G28" s="130">
        <v>0</v>
      </c>
      <c r="H28" s="131">
        <f t="shared" ref="H28:H29" si="1">ROUND(E28*F28*(1-G28),2)</f>
        <v>720</v>
      </c>
    </row>
    <row r="29" spans="1:8" x14ac:dyDescent="0.25">
      <c r="A29" s="61"/>
      <c r="B29" s="62"/>
      <c r="C29" s="128">
        <v>56</v>
      </c>
      <c r="D29" s="128" t="s">
        <v>170</v>
      </c>
      <c r="E29" s="128">
        <v>20</v>
      </c>
      <c r="F29" s="129">
        <v>30.4</v>
      </c>
      <c r="G29" s="130">
        <v>0</v>
      </c>
      <c r="H29" s="131">
        <f t="shared" si="1"/>
        <v>608</v>
      </c>
    </row>
    <row r="30" spans="1:8" x14ac:dyDescent="0.25">
      <c r="A30" s="61"/>
      <c r="B30" s="62"/>
      <c r="C30" s="61"/>
      <c r="D30" s="61"/>
      <c r="E30" s="61"/>
      <c r="F30" s="61"/>
      <c r="G30" s="61"/>
      <c r="H30" s="102"/>
    </row>
    <row r="31" spans="1:8" ht="15" customHeight="1" x14ac:dyDescent="0.25">
      <c r="A31" s="61"/>
      <c r="B31" s="62"/>
      <c r="C31" s="61"/>
      <c r="D31" s="61"/>
      <c r="E31" s="61"/>
      <c r="F31" s="61"/>
      <c r="G31" s="132" t="s">
        <v>77</v>
      </c>
      <c r="H31" s="133">
        <f>SUM(H28:H30)</f>
        <v>1328</v>
      </c>
    </row>
    <row r="32" spans="1:8" x14ac:dyDescent="0.25">
      <c r="A32" s="61"/>
      <c r="B32" s="134"/>
      <c r="C32" s="135"/>
      <c r="D32" s="135"/>
      <c r="E32" s="135"/>
      <c r="F32" s="135"/>
      <c r="G32" s="135"/>
      <c r="H32" s="136"/>
    </row>
    <row r="33" spans="1:8" ht="15" customHeight="1" x14ac:dyDescent="0.25">
      <c r="A33" s="60"/>
      <c r="B33" s="142" t="s">
        <v>94</v>
      </c>
      <c r="C33" s="143"/>
      <c r="D33" s="143"/>
      <c r="E33" s="143"/>
      <c r="F33" s="143"/>
      <c r="G33" s="143"/>
      <c r="H33" s="144"/>
    </row>
    <row r="34" spans="1:8" ht="15" customHeight="1" x14ac:dyDescent="0.25">
      <c r="A34" s="60"/>
      <c r="B34" s="142"/>
      <c r="C34" s="143" t="s">
        <v>93</v>
      </c>
      <c r="D34" s="143" t="s">
        <v>92</v>
      </c>
      <c r="E34" s="143" t="s">
        <v>91</v>
      </c>
      <c r="F34" s="143" t="s">
        <v>90</v>
      </c>
      <c r="G34" s="143" t="s">
        <v>89</v>
      </c>
      <c r="H34" s="144" t="s">
        <v>88</v>
      </c>
    </row>
    <row r="35" spans="1:8" s="59" customFormat="1" x14ac:dyDescent="0.25">
      <c r="A35" s="61"/>
      <c r="B35" s="62"/>
      <c r="C35" s="61">
        <v>10484</v>
      </c>
      <c r="D35" s="61" t="s">
        <v>134</v>
      </c>
      <c r="E35" s="63">
        <v>41388</v>
      </c>
      <c r="F35" s="63">
        <v>41416</v>
      </c>
      <c r="G35" s="63">
        <v>41396</v>
      </c>
      <c r="H35" s="102" t="s">
        <v>105</v>
      </c>
    </row>
    <row r="36" spans="1:8" x14ac:dyDescent="0.25">
      <c r="A36" s="61"/>
      <c r="B36" s="62"/>
      <c r="C36" s="61"/>
      <c r="D36" s="61"/>
      <c r="E36" s="61"/>
      <c r="F36" s="61"/>
      <c r="G36" s="61"/>
      <c r="H36" s="102"/>
    </row>
    <row r="37" spans="1:8" ht="15" customHeight="1" x14ac:dyDescent="0.25">
      <c r="A37" s="64"/>
      <c r="B37" s="65"/>
      <c r="C37" s="145" t="s">
        <v>85</v>
      </c>
      <c r="D37" s="146" t="s">
        <v>84</v>
      </c>
      <c r="E37" s="145" t="s">
        <v>83</v>
      </c>
      <c r="F37" s="145" t="s">
        <v>82</v>
      </c>
      <c r="G37" s="145" t="s">
        <v>81</v>
      </c>
      <c r="H37" s="147" t="s">
        <v>80</v>
      </c>
    </row>
    <row r="38" spans="1:8" x14ac:dyDescent="0.25">
      <c r="A38" s="61"/>
      <c r="B38" s="62"/>
      <c r="C38" s="128">
        <v>21</v>
      </c>
      <c r="D38" s="128" t="s">
        <v>140</v>
      </c>
      <c r="E38" s="128">
        <v>14</v>
      </c>
      <c r="F38" s="129">
        <v>8</v>
      </c>
      <c r="G38" s="130">
        <v>0</v>
      </c>
      <c r="H38" s="131">
        <f t="shared" ref="H38:H40" si="2">ROUND(E38*F38*(1-G38),2)</f>
        <v>112</v>
      </c>
    </row>
    <row r="39" spans="1:8" x14ac:dyDescent="0.25">
      <c r="A39" s="61"/>
      <c r="B39" s="62"/>
      <c r="C39" s="128">
        <v>40</v>
      </c>
      <c r="D39" s="128" t="s">
        <v>110</v>
      </c>
      <c r="E39" s="128">
        <v>10</v>
      </c>
      <c r="F39" s="129">
        <v>14.7</v>
      </c>
      <c r="G39" s="130">
        <v>0</v>
      </c>
      <c r="H39" s="131">
        <f t="shared" si="2"/>
        <v>147</v>
      </c>
    </row>
    <row r="40" spans="1:8" x14ac:dyDescent="0.25">
      <c r="A40" s="61"/>
      <c r="B40" s="62"/>
      <c r="C40" s="128">
        <v>51</v>
      </c>
      <c r="D40" s="128" t="s">
        <v>124</v>
      </c>
      <c r="E40" s="128">
        <v>3</v>
      </c>
      <c r="F40" s="129">
        <v>42.4</v>
      </c>
      <c r="G40" s="130">
        <v>0</v>
      </c>
      <c r="H40" s="131">
        <f t="shared" si="2"/>
        <v>127.2</v>
      </c>
    </row>
    <row r="41" spans="1:8" x14ac:dyDescent="0.25">
      <c r="A41" s="61"/>
      <c r="B41" s="62"/>
      <c r="C41" s="61"/>
      <c r="D41" s="61"/>
      <c r="E41" s="61"/>
      <c r="F41" s="61"/>
      <c r="G41" s="61"/>
      <c r="H41" s="102"/>
    </row>
    <row r="42" spans="1:8" ht="15" customHeight="1" x14ac:dyDescent="0.25">
      <c r="A42" s="61"/>
      <c r="B42" s="62"/>
      <c r="C42" s="61"/>
      <c r="D42" s="61"/>
      <c r="E42" s="61"/>
      <c r="F42" s="61"/>
      <c r="G42" s="132" t="s">
        <v>77</v>
      </c>
      <c r="H42" s="133">
        <f>SUM(H38:H41)</f>
        <v>386.2</v>
      </c>
    </row>
    <row r="43" spans="1:8" x14ac:dyDescent="0.25">
      <c r="A43" s="61"/>
      <c r="B43" s="134"/>
      <c r="C43" s="135"/>
      <c r="D43" s="135"/>
      <c r="E43" s="135"/>
      <c r="F43" s="135"/>
      <c r="G43" s="135"/>
      <c r="H43" s="136"/>
    </row>
    <row r="44" spans="1:8" x14ac:dyDescent="0.25">
      <c r="A44" s="68"/>
      <c r="B44" s="68"/>
      <c r="C44" s="68"/>
      <c r="D44" s="68"/>
      <c r="E44" s="68"/>
      <c r="F44" s="68"/>
      <c r="G44" s="68"/>
      <c r="H44" s="94"/>
    </row>
    <row r="45" spans="1:8" s="58" customFormat="1" ht="21" customHeight="1" x14ac:dyDescent="0.25">
      <c r="A45" s="138"/>
      <c r="B45" s="138"/>
      <c r="C45" s="138" t="s">
        <v>103</v>
      </c>
      <c r="D45" s="139" t="s">
        <v>183</v>
      </c>
      <c r="E45" s="138"/>
      <c r="F45" s="138"/>
      <c r="G45" s="138" t="s">
        <v>8</v>
      </c>
      <c r="H45" s="140">
        <f>SUMIF(G47:G58,"=Subtotal:",H47:H58)</f>
        <v>216</v>
      </c>
    </row>
    <row r="46" spans="1:8" s="58" customFormat="1" ht="21" customHeight="1" x14ac:dyDescent="0.25">
      <c r="A46" s="138"/>
      <c r="B46" s="138"/>
      <c r="C46" s="138" t="s">
        <v>102</v>
      </c>
      <c r="D46" s="139" t="s">
        <v>42</v>
      </c>
      <c r="E46" s="138"/>
      <c r="F46" s="138" t="s">
        <v>101</v>
      </c>
      <c r="G46" s="139" t="s">
        <v>182</v>
      </c>
      <c r="H46" s="141"/>
    </row>
    <row r="47" spans="1:8" ht="12.75" customHeight="1" x14ac:dyDescent="0.25">
      <c r="A47" s="68"/>
      <c r="B47" s="68"/>
      <c r="C47" s="127"/>
      <c r="D47" s="61"/>
      <c r="E47" s="61"/>
      <c r="F47" s="68"/>
      <c r="G47" s="68"/>
      <c r="H47" s="94"/>
    </row>
    <row r="48" spans="1:8" ht="15" customHeight="1" x14ac:dyDescent="0.25">
      <c r="A48" s="60"/>
      <c r="B48" s="142" t="s">
        <v>94</v>
      </c>
      <c r="C48" s="143"/>
      <c r="D48" s="143"/>
      <c r="E48" s="143"/>
      <c r="F48" s="143"/>
      <c r="G48" s="143"/>
      <c r="H48" s="144"/>
    </row>
    <row r="49" spans="1:8" ht="15" customHeight="1" x14ac:dyDescent="0.25">
      <c r="A49" s="60"/>
      <c r="B49" s="142"/>
      <c r="C49" s="143" t="s">
        <v>93</v>
      </c>
      <c r="D49" s="143" t="s">
        <v>92</v>
      </c>
      <c r="E49" s="143" t="s">
        <v>91</v>
      </c>
      <c r="F49" s="143" t="s">
        <v>90</v>
      </c>
      <c r="G49" s="143" t="s">
        <v>89</v>
      </c>
      <c r="H49" s="144" t="s">
        <v>88</v>
      </c>
    </row>
    <row r="50" spans="1:8" s="59" customFormat="1" x14ac:dyDescent="0.25">
      <c r="A50" s="61"/>
      <c r="B50" s="62"/>
      <c r="C50" s="61">
        <v>10466</v>
      </c>
      <c r="D50" s="61" t="s">
        <v>157</v>
      </c>
      <c r="E50" s="63">
        <v>41370</v>
      </c>
      <c r="F50" s="63">
        <v>41398</v>
      </c>
      <c r="G50" s="63">
        <v>41377</v>
      </c>
      <c r="H50" s="102" t="s">
        <v>98</v>
      </c>
    </row>
    <row r="51" spans="1:8" x14ac:dyDescent="0.25">
      <c r="A51" s="61"/>
      <c r="B51" s="62"/>
      <c r="C51" s="61"/>
      <c r="D51" s="61"/>
      <c r="E51" s="61"/>
      <c r="F51" s="61"/>
      <c r="G51" s="61"/>
      <c r="H51" s="102"/>
    </row>
    <row r="52" spans="1:8" ht="15" customHeight="1" x14ac:dyDescent="0.25">
      <c r="A52" s="64"/>
      <c r="B52" s="65"/>
      <c r="C52" s="145" t="s">
        <v>85</v>
      </c>
      <c r="D52" s="146" t="s">
        <v>84</v>
      </c>
      <c r="E52" s="145" t="s">
        <v>83</v>
      </c>
      <c r="F52" s="145" t="s">
        <v>82</v>
      </c>
      <c r="G52" s="145" t="s">
        <v>81</v>
      </c>
      <c r="H52" s="147" t="s">
        <v>80</v>
      </c>
    </row>
    <row r="53" spans="1:8" x14ac:dyDescent="0.25">
      <c r="A53" s="61"/>
      <c r="B53" s="62"/>
      <c r="C53" s="128">
        <v>11</v>
      </c>
      <c r="D53" s="128" t="s">
        <v>143</v>
      </c>
      <c r="E53" s="128">
        <v>10</v>
      </c>
      <c r="F53" s="129">
        <v>16.8</v>
      </c>
      <c r="G53" s="130">
        <v>0</v>
      </c>
      <c r="H53" s="131">
        <f t="shared" ref="H53:H54" si="3">ROUND(E53*F53*(1-G53),2)</f>
        <v>168</v>
      </c>
    </row>
    <row r="54" spans="1:8" x14ac:dyDescent="0.25">
      <c r="A54" s="61"/>
      <c r="B54" s="62"/>
      <c r="C54" s="128">
        <v>46</v>
      </c>
      <c r="D54" s="128" t="s">
        <v>181</v>
      </c>
      <c r="E54" s="128">
        <v>5</v>
      </c>
      <c r="F54" s="129">
        <v>9.6</v>
      </c>
      <c r="G54" s="130">
        <v>0</v>
      </c>
      <c r="H54" s="131">
        <f t="shared" si="3"/>
        <v>48</v>
      </c>
    </row>
    <row r="55" spans="1:8" x14ac:dyDescent="0.25">
      <c r="A55" s="61"/>
      <c r="B55" s="62"/>
      <c r="C55" s="61"/>
      <c r="D55" s="61"/>
      <c r="E55" s="61"/>
      <c r="F55" s="61"/>
      <c r="G55" s="61"/>
      <c r="H55" s="102"/>
    </row>
    <row r="56" spans="1:8" ht="15" customHeight="1" x14ac:dyDescent="0.25">
      <c r="A56" s="61"/>
      <c r="B56" s="62"/>
      <c r="C56" s="61"/>
      <c r="D56" s="61"/>
      <c r="E56" s="61"/>
      <c r="F56" s="61"/>
      <c r="G56" s="132" t="s">
        <v>77</v>
      </c>
      <c r="H56" s="133">
        <f>SUM(H53:H55)</f>
        <v>216</v>
      </c>
    </row>
    <row r="57" spans="1:8" x14ac:dyDescent="0.25">
      <c r="A57" s="61"/>
      <c r="B57" s="134"/>
      <c r="C57" s="135"/>
      <c r="D57" s="135"/>
      <c r="E57" s="135"/>
      <c r="F57" s="135"/>
      <c r="G57" s="135"/>
      <c r="H57" s="136"/>
    </row>
    <row r="58" spans="1:8" x14ac:dyDescent="0.25">
      <c r="A58" s="68"/>
      <c r="B58" s="68"/>
      <c r="C58" s="68"/>
      <c r="D58" s="68"/>
      <c r="E58" s="68"/>
      <c r="F58" s="68"/>
      <c r="G58" s="68"/>
      <c r="H58" s="94"/>
    </row>
    <row r="59" spans="1:8" s="58" customFormat="1" ht="21" customHeight="1" x14ac:dyDescent="0.25">
      <c r="A59" s="138"/>
      <c r="B59" s="138"/>
      <c r="C59" s="138" t="s">
        <v>103</v>
      </c>
      <c r="D59" s="139" t="s">
        <v>991</v>
      </c>
      <c r="E59" s="138"/>
      <c r="F59" s="138"/>
      <c r="G59" s="138" t="s">
        <v>8</v>
      </c>
      <c r="H59" s="140">
        <f>SUMIF(G61:G72,"=Subtotal:",H61:H72)</f>
        <v>156</v>
      </c>
    </row>
    <row r="60" spans="1:8" s="58" customFormat="1" ht="21" customHeight="1" x14ac:dyDescent="0.25">
      <c r="A60" s="138"/>
      <c r="B60" s="138"/>
      <c r="C60" s="138" t="s">
        <v>102</v>
      </c>
      <c r="D60" s="139" t="s">
        <v>32</v>
      </c>
      <c r="E60" s="138"/>
      <c r="F60" s="138" t="s">
        <v>101</v>
      </c>
      <c r="G60" s="139" t="s">
        <v>180</v>
      </c>
      <c r="H60" s="141"/>
    </row>
    <row r="61" spans="1:8" ht="12.75" customHeight="1" x14ac:dyDescent="0.25">
      <c r="A61" s="68"/>
      <c r="B61" s="68"/>
      <c r="C61" s="127"/>
      <c r="D61" s="61"/>
      <c r="E61" s="61"/>
      <c r="F61" s="68"/>
      <c r="G61" s="68"/>
      <c r="H61" s="94"/>
    </row>
    <row r="62" spans="1:8" ht="15" customHeight="1" x14ac:dyDescent="0.25">
      <c r="A62" s="60"/>
      <c r="B62" s="142" t="s">
        <v>94</v>
      </c>
      <c r="C62" s="143"/>
      <c r="D62" s="143"/>
      <c r="E62" s="143"/>
      <c r="F62" s="143"/>
      <c r="G62" s="143"/>
      <c r="H62" s="144"/>
    </row>
    <row r="63" spans="1:8" ht="15" customHeight="1" x14ac:dyDescent="0.25">
      <c r="A63" s="60"/>
      <c r="B63" s="142"/>
      <c r="C63" s="143" t="s">
        <v>93</v>
      </c>
      <c r="D63" s="143" t="s">
        <v>92</v>
      </c>
      <c r="E63" s="143" t="s">
        <v>91</v>
      </c>
      <c r="F63" s="143" t="s">
        <v>90</v>
      </c>
      <c r="G63" s="143" t="s">
        <v>89</v>
      </c>
      <c r="H63" s="144" t="s">
        <v>88</v>
      </c>
    </row>
    <row r="64" spans="1:8" s="59" customFormat="1" x14ac:dyDescent="0.25">
      <c r="A64" s="61"/>
      <c r="B64" s="62"/>
      <c r="C64" s="61">
        <v>10462</v>
      </c>
      <c r="D64" s="61" t="s">
        <v>106</v>
      </c>
      <c r="E64" s="63">
        <v>41367</v>
      </c>
      <c r="F64" s="63">
        <v>41395</v>
      </c>
      <c r="G64" s="63">
        <v>41382</v>
      </c>
      <c r="H64" s="102" t="s">
        <v>98</v>
      </c>
    </row>
    <row r="65" spans="1:8" x14ac:dyDescent="0.25">
      <c r="A65" s="61"/>
      <c r="B65" s="62"/>
      <c r="C65" s="61"/>
      <c r="D65" s="61"/>
      <c r="E65" s="61"/>
      <c r="F65" s="61"/>
      <c r="G65" s="61"/>
      <c r="H65" s="102"/>
    </row>
    <row r="66" spans="1:8" ht="15" customHeight="1" x14ac:dyDescent="0.25">
      <c r="A66" s="64"/>
      <c r="B66" s="65"/>
      <c r="C66" s="145" t="s">
        <v>85</v>
      </c>
      <c r="D66" s="146" t="s">
        <v>84</v>
      </c>
      <c r="E66" s="145" t="s">
        <v>83</v>
      </c>
      <c r="F66" s="145" t="s">
        <v>82</v>
      </c>
      <c r="G66" s="145" t="s">
        <v>81</v>
      </c>
      <c r="H66" s="147" t="s">
        <v>80</v>
      </c>
    </row>
    <row r="67" spans="1:8" x14ac:dyDescent="0.25">
      <c r="A67" s="61"/>
      <c r="B67" s="62"/>
      <c r="C67" s="128">
        <v>13</v>
      </c>
      <c r="D67" s="128" t="s">
        <v>179</v>
      </c>
      <c r="E67" s="128">
        <v>1</v>
      </c>
      <c r="F67" s="129">
        <v>4.8</v>
      </c>
      <c r="G67" s="130">
        <v>0</v>
      </c>
      <c r="H67" s="131">
        <f t="shared" ref="H67:H68" si="4">ROUND(E67*F67*(1-G67),2)</f>
        <v>4.8</v>
      </c>
    </row>
    <row r="68" spans="1:8" x14ac:dyDescent="0.25">
      <c r="A68" s="61"/>
      <c r="B68" s="62"/>
      <c r="C68" s="128">
        <v>23</v>
      </c>
      <c r="D68" s="128" t="s">
        <v>178</v>
      </c>
      <c r="E68" s="128">
        <v>21</v>
      </c>
      <c r="F68" s="129">
        <v>7.2</v>
      </c>
      <c r="G68" s="130">
        <v>0</v>
      </c>
      <c r="H68" s="131">
        <f t="shared" si="4"/>
        <v>151.19999999999999</v>
      </c>
    </row>
    <row r="69" spans="1:8" x14ac:dyDescent="0.25">
      <c r="A69" s="61"/>
      <c r="B69" s="62"/>
      <c r="C69" s="61"/>
      <c r="D69" s="61"/>
      <c r="E69" s="61"/>
      <c r="F69" s="61"/>
      <c r="G69" s="61"/>
      <c r="H69" s="102"/>
    </row>
    <row r="70" spans="1:8" ht="15" customHeight="1" x14ac:dyDescent="0.25">
      <c r="A70" s="61"/>
      <c r="B70" s="62"/>
      <c r="C70" s="61"/>
      <c r="D70" s="61"/>
      <c r="E70" s="61"/>
      <c r="F70" s="61"/>
      <c r="G70" s="132" t="s">
        <v>77</v>
      </c>
      <c r="H70" s="133">
        <f>SUM(H67:H69)</f>
        <v>156</v>
      </c>
    </row>
    <row r="71" spans="1:8" x14ac:dyDescent="0.25">
      <c r="A71" s="61"/>
      <c r="B71" s="134"/>
      <c r="C71" s="135"/>
      <c r="D71" s="135"/>
      <c r="E71" s="135"/>
      <c r="F71" s="135"/>
      <c r="G71" s="135"/>
      <c r="H71" s="136"/>
    </row>
    <row r="72" spans="1:8" x14ac:dyDescent="0.25">
      <c r="A72" s="68"/>
      <c r="B72" s="68"/>
      <c r="C72" s="68"/>
      <c r="D72" s="68"/>
      <c r="E72" s="68"/>
      <c r="F72" s="68"/>
      <c r="G72" s="68"/>
      <c r="H72" s="94"/>
    </row>
    <row r="73" spans="1:8" s="58" customFormat="1" ht="21" customHeight="1" x14ac:dyDescent="0.25">
      <c r="A73" s="138"/>
      <c r="B73" s="138"/>
      <c r="C73" s="138" t="s">
        <v>103</v>
      </c>
      <c r="D73" s="139" t="s">
        <v>994</v>
      </c>
      <c r="E73" s="138"/>
      <c r="F73" s="138"/>
      <c r="G73" s="138" t="s">
        <v>8</v>
      </c>
      <c r="H73" s="140">
        <f>SUMIF(G75:G86,"=Subtotal:",H75:H86)</f>
        <v>756</v>
      </c>
    </row>
    <row r="74" spans="1:8" s="58" customFormat="1" ht="21" customHeight="1" x14ac:dyDescent="0.25">
      <c r="A74" s="138"/>
      <c r="B74" s="138"/>
      <c r="C74" s="138" t="s">
        <v>102</v>
      </c>
      <c r="D74" s="139" t="s">
        <v>68</v>
      </c>
      <c r="E74" s="138"/>
      <c r="F74" s="138" t="s">
        <v>101</v>
      </c>
      <c r="G74" s="139" t="s">
        <v>177</v>
      </c>
      <c r="H74" s="141"/>
    </row>
    <row r="75" spans="1:8" ht="12.75" customHeight="1" x14ac:dyDescent="0.25">
      <c r="A75" s="68"/>
      <c r="B75" s="68"/>
      <c r="C75" s="127"/>
      <c r="D75" s="61"/>
      <c r="E75" s="61"/>
      <c r="F75" s="68"/>
      <c r="G75" s="68"/>
      <c r="H75" s="94"/>
    </row>
    <row r="76" spans="1:8" ht="15" customHeight="1" x14ac:dyDescent="0.25">
      <c r="A76" s="60"/>
      <c r="B76" s="142" t="s">
        <v>94</v>
      </c>
      <c r="C76" s="143"/>
      <c r="D76" s="143"/>
      <c r="E76" s="143"/>
      <c r="F76" s="143"/>
      <c r="G76" s="143"/>
      <c r="H76" s="144"/>
    </row>
    <row r="77" spans="1:8" ht="15" customHeight="1" x14ac:dyDescent="0.25">
      <c r="A77" s="60"/>
      <c r="B77" s="142"/>
      <c r="C77" s="143" t="s">
        <v>93</v>
      </c>
      <c r="D77" s="143" t="s">
        <v>92</v>
      </c>
      <c r="E77" s="143" t="s">
        <v>91</v>
      </c>
      <c r="F77" s="143" t="s">
        <v>90</v>
      </c>
      <c r="G77" s="143" t="s">
        <v>89</v>
      </c>
      <c r="H77" s="144" t="s">
        <v>88</v>
      </c>
    </row>
    <row r="78" spans="1:8" s="59" customFormat="1" x14ac:dyDescent="0.25">
      <c r="A78" s="61"/>
      <c r="B78" s="62"/>
      <c r="C78" s="61">
        <v>10480</v>
      </c>
      <c r="D78" s="61" t="s">
        <v>144</v>
      </c>
      <c r="E78" s="63">
        <v>41384</v>
      </c>
      <c r="F78" s="63">
        <v>41412</v>
      </c>
      <c r="G78" s="63">
        <v>41388</v>
      </c>
      <c r="H78" s="102" t="s">
        <v>86</v>
      </c>
    </row>
    <row r="79" spans="1:8" x14ac:dyDescent="0.25">
      <c r="A79" s="61"/>
      <c r="B79" s="62"/>
      <c r="C79" s="61"/>
      <c r="D79" s="61"/>
      <c r="E79" s="61"/>
      <c r="F79" s="61"/>
      <c r="G79" s="61"/>
      <c r="H79" s="102"/>
    </row>
    <row r="80" spans="1:8" ht="15" customHeight="1" x14ac:dyDescent="0.25">
      <c r="A80" s="64"/>
      <c r="B80" s="65"/>
      <c r="C80" s="145" t="s">
        <v>85</v>
      </c>
      <c r="D80" s="146" t="s">
        <v>84</v>
      </c>
      <c r="E80" s="145" t="s">
        <v>83</v>
      </c>
      <c r="F80" s="145" t="s">
        <v>82</v>
      </c>
      <c r="G80" s="145" t="s">
        <v>81</v>
      </c>
      <c r="H80" s="147" t="s">
        <v>80</v>
      </c>
    </row>
    <row r="81" spans="1:8" x14ac:dyDescent="0.25">
      <c r="A81" s="61"/>
      <c r="B81" s="62"/>
      <c r="C81" s="128">
        <v>47</v>
      </c>
      <c r="D81" s="128" t="s">
        <v>176</v>
      </c>
      <c r="E81" s="128">
        <v>30</v>
      </c>
      <c r="F81" s="137">
        <v>7.6</v>
      </c>
      <c r="G81" s="130">
        <v>0</v>
      </c>
      <c r="H81" s="131">
        <f t="shared" ref="H81:H82" si="5">ROUND(E81*F81*(1-G81),2)</f>
        <v>228</v>
      </c>
    </row>
    <row r="82" spans="1:8" x14ac:dyDescent="0.25">
      <c r="A82" s="61"/>
      <c r="B82" s="62"/>
      <c r="C82" s="128">
        <v>59</v>
      </c>
      <c r="D82" s="128" t="s">
        <v>131</v>
      </c>
      <c r="E82" s="128">
        <v>12</v>
      </c>
      <c r="F82" s="137">
        <v>44</v>
      </c>
      <c r="G82" s="130">
        <v>0</v>
      </c>
      <c r="H82" s="131">
        <f t="shared" si="5"/>
        <v>528</v>
      </c>
    </row>
    <row r="83" spans="1:8" x14ac:dyDescent="0.25">
      <c r="A83" s="61"/>
      <c r="B83" s="62"/>
      <c r="C83" s="61"/>
      <c r="D83" s="61"/>
      <c r="E83" s="61"/>
      <c r="F83" s="61"/>
      <c r="G83" s="61"/>
      <c r="H83" s="102"/>
    </row>
    <row r="84" spans="1:8" ht="15" customHeight="1" x14ac:dyDescent="0.25">
      <c r="A84" s="61"/>
      <c r="B84" s="62"/>
      <c r="C84" s="61"/>
      <c r="D84" s="61"/>
      <c r="E84" s="61"/>
      <c r="F84" s="61"/>
      <c r="G84" s="132" t="s">
        <v>77</v>
      </c>
      <c r="H84" s="133">
        <f>SUM(H81:H83)</f>
        <v>756</v>
      </c>
    </row>
    <row r="85" spans="1:8" x14ac:dyDescent="0.25">
      <c r="A85" s="61"/>
      <c r="B85" s="134"/>
      <c r="C85" s="135"/>
      <c r="D85" s="135"/>
      <c r="E85" s="135"/>
      <c r="F85" s="135"/>
      <c r="G85" s="135"/>
      <c r="H85" s="136"/>
    </row>
    <row r="86" spans="1:8" x14ac:dyDescent="0.25">
      <c r="A86" s="68"/>
      <c r="B86" s="68"/>
      <c r="C86" s="68"/>
      <c r="D86" s="68"/>
      <c r="E86" s="68"/>
      <c r="F86" s="68"/>
      <c r="G86" s="68"/>
      <c r="H86" s="94"/>
    </row>
    <row r="87" spans="1:8" s="58" customFormat="1" ht="21" customHeight="1" x14ac:dyDescent="0.25">
      <c r="A87" s="138"/>
      <c r="B87" s="138"/>
      <c r="C87" s="138" t="s">
        <v>103</v>
      </c>
      <c r="D87" s="139" t="s">
        <v>67</v>
      </c>
      <c r="E87" s="138"/>
      <c r="F87" s="138"/>
      <c r="G87" s="138" t="s">
        <v>8</v>
      </c>
      <c r="H87" s="140">
        <f>SUMIF(G89:G100,"=Subtotal:",H89:H100)</f>
        <v>1512</v>
      </c>
    </row>
    <row r="88" spans="1:8" s="58" customFormat="1" ht="21" customHeight="1" x14ac:dyDescent="0.25">
      <c r="A88" s="138"/>
      <c r="B88" s="138"/>
      <c r="C88" s="138" t="s">
        <v>102</v>
      </c>
      <c r="D88" s="139" t="s">
        <v>65</v>
      </c>
      <c r="E88" s="138"/>
      <c r="F88" s="138" t="s">
        <v>101</v>
      </c>
      <c r="G88" s="139" t="s">
        <v>175</v>
      </c>
      <c r="H88" s="141"/>
    </row>
    <row r="89" spans="1:8" ht="12.75" customHeight="1" x14ac:dyDescent="0.25">
      <c r="A89" s="68"/>
      <c r="B89" s="68"/>
      <c r="C89" s="127"/>
      <c r="D89" s="61"/>
      <c r="E89" s="61"/>
      <c r="F89" s="68"/>
      <c r="G89" s="68"/>
      <c r="H89" s="94"/>
    </row>
    <row r="90" spans="1:8" ht="15" customHeight="1" x14ac:dyDescent="0.25">
      <c r="A90" s="60"/>
      <c r="B90" s="142" t="s">
        <v>94</v>
      </c>
      <c r="C90" s="143"/>
      <c r="D90" s="143"/>
      <c r="E90" s="143"/>
      <c r="F90" s="143"/>
      <c r="G90" s="143"/>
      <c r="H90" s="144"/>
    </row>
    <row r="91" spans="1:8" ht="15" customHeight="1" x14ac:dyDescent="0.25">
      <c r="A91" s="60"/>
      <c r="B91" s="142"/>
      <c r="C91" s="143" t="s">
        <v>93</v>
      </c>
      <c r="D91" s="143" t="s">
        <v>92</v>
      </c>
      <c r="E91" s="143" t="s">
        <v>91</v>
      </c>
      <c r="F91" s="143" t="s">
        <v>90</v>
      </c>
      <c r="G91" s="143" t="s">
        <v>89</v>
      </c>
      <c r="H91" s="144" t="s">
        <v>88</v>
      </c>
    </row>
    <row r="92" spans="1:8" s="59" customFormat="1" x14ac:dyDescent="0.25">
      <c r="A92" s="61"/>
      <c r="B92" s="62"/>
      <c r="C92" s="61">
        <v>10488</v>
      </c>
      <c r="D92" s="61" t="s">
        <v>125</v>
      </c>
      <c r="E92" s="63">
        <v>41391</v>
      </c>
      <c r="F92" s="63">
        <v>41419</v>
      </c>
      <c r="G92" s="63">
        <v>41397</v>
      </c>
      <c r="H92" s="102" t="s">
        <v>86</v>
      </c>
    </row>
    <row r="93" spans="1:8" x14ac:dyDescent="0.25">
      <c r="A93" s="61"/>
      <c r="B93" s="62"/>
      <c r="C93" s="61"/>
      <c r="D93" s="61"/>
      <c r="E93" s="61"/>
      <c r="F93" s="61"/>
      <c r="G93" s="61"/>
      <c r="H93" s="102"/>
    </row>
    <row r="94" spans="1:8" ht="15" customHeight="1" x14ac:dyDescent="0.25">
      <c r="A94" s="64"/>
      <c r="B94" s="65"/>
      <c r="C94" s="145" t="s">
        <v>85</v>
      </c>
      <c r="D94" s="146" t="s">
        <v>84</v>
      </c>
      <c r="E94" s="145" t="s">
        <v>83</v>
      </c>
      <c r="F94" s="145" t="s">
        <v>82</v>
      </c>
      <c r="G94" s="145" t="s">
        <v>81</v>
      </c>
      <c r="H94" s="147" t="s">
        <v>80</v>
      </c>
    </row>
    <row r="95" spans="1:8" x14ac:dyDescent="0.25">
      <c r="A95" s="61"/>
      <c r="B95" s="62"/>
      <c r="C95" s="128">
        <v>59</v>
      </c>
      <c r="D95" s="128" t="s">
        <v>131</v>
      </c>
      <c r="E95" s="128">
        <v>30</v>
      </c>
      <c r="F95" s="129">
        <v>44</v>
      </c>
      <c r="G95" s="130">
        <v>0</v>
      </c>
      <c r="H95" s="131">
        <f t="shared" ref="H95:H96" si="6">ROUND(E95*F95*(1-G95),2)</f>
        <v>1320</v>
      </c>
    </row>
    <row r="96" spans="1:8" x14ac:dyDescent="0.25">
      <c r="A96" s="61"/>
      <c r="B96" s="62"/>
      <c r="C96" s="128">
        <v>73</v>
      </c>
      <c r="D96" s="128" t="s">
        <v>174</v>
      </c>
      <c r="E96" s="128">
        <v>20</v>
      </c>
      <c r="F96" s="129">
        <v>12</v>
      </c>
      <c r="G96" s="130">
        <v>0.20000000298023224</v>
      </c>
      <c r="H96" s="131">
        <f t="shared" si="6"/>
        <v>192</v>
      </c>
    </row>
    <row r="97" spans="1:8" x14ac:dyDescent="0.25">
      <c r="A97" s="61"/>
      <c r="B97" s="62"/>
      <c r="C97" s="61"/>
      <c r="D97" s="61"/>
      <c r="E97" s="61"/>
      <c r="F97" s="61"/>
      <c r="G97" s="61"/>
      <c r="H97" s="102"/>
    </row>
    <row r="98" spans="1:8" ht="15" customHeight="1" x14ac:dyDescent="0.25">
      <c r="A98" s="61"/>
      <c r="B98" s="62"/>
      <c r="C98" s="61"/>
      <c r="D98" s="61"/>
      <c r="E98" s="61"/>
      <c r="F98" s="61"/>
      <c r="G98" s="132" t="s">
        <v>77</v>
      </c>
      <c r="H98" s="133">
        <f>SUM(H95:H97)</f>
        <v>1512</v>
      </c>
    </row>
    <row r="99" spans="1:8" x14ac:dyDescent="0.25">
      <c r="A99" s="61"/>
      <c r="B99" s="134"/>
      <c r="C99" s="135"/>
      <c r="D99" s="135"/>
      <c r="E99" s="135"/>
      <c r="F99" s="135"/>
      <c r="G99" s="135"/>
      <c r="H99" s="136"/>
    </row>
    <row r="100" spans="1:8" x14ac:dyDescent="0.25">
      <c r="A100" s="68"/>
      <c r="B100" s="68"/>
      <c r="C100" s="68"/>
      <c r="D100" s="68"/>
      <c r="E100" s="68"/>
      <c r="F100" s="68"/>
      <c r="G100" s="68"/>
      <c r="H100" s="94"/>
    </row>
    <row r="101" spans="1:8" s="58" customFormat="1" ht="21" customHeight="1" x14ac:dyDescent="0.25">
      <c r="A101" s="138"/>
      <c r="B101" s="138"/>
      <c r="C101" s="138" t="s">
        <v>103</v>
      </c>
      <c r="D101" s="139" t="s">
        <v>173</v>
      </c>
      <c r="E101" s="138"/>
      <c r="F101" s="138"/>
      <c r="G101" s="138" t="s">
        <v>8</v>
      </c>
      <c r="H101" s="140">
        <f>SUMIF(G103:G116,"=Subtotal:",H103:H116)</f>
        <v>1609.28</v>
      </c>
    </row>
    <row r="102" spans="1:8" s="58" customFormat="1" ht="21" customHeight="1" x14ac:dyDescent="0.25">
      <c r="A102" s="138"/>
      <c r="B102" s="138"/>
      <c r="C102" s="138" t="s">
        <v>102</v>
      </c>
      <c r="D102" s="139" t="s">
        <v>45</v>
      </c>
      <c r="E102" s="138"/>
      <c r="F102" s="138" t="s">
        <v>101</v>
      </c>
      <c r="G102" s="139" t="s">
        <v>172</v>
      </c>
      <c r="H102" s="141"/>
    </row>
    <row r="103" spans="1:8" ht="12.75" customHeight="1" x14ac:dyDescent="0.25">
      <c r="A103" s="68"/>
      <c r="B103" s="68"/>
      <c r="C103" s="127"/>
      <c r="D103" s="61"/>
      <c r="E103" s="61"/>
      <c r="F103" s="68"/>
      <c r="G103" s="68"/>
      <c r="H103" s="94"/>
    </row>
    <row r="104" spans="1:8" ht="15" customHeight="1" x14ac:dyDescent="0.25">
      <c r="A104" s="60"/>
      <c r="B104" s="142" t="s">
        <v>94</v>
      </c>
      <c r="C104" s="143"/>
      <c r="D104" s="143"/>
      <c r="E104" s="143"/>
      <c r="F104" s="143"/>
      <c r="G104" s="143"/>
      <c r="H104" s="144"/>
    </row>
    <row r="105" spans="1:8" ht="15" customHeight="1" x14ac:dyDescent="0.25">
      <c r="A105" s="60"/>
      <c r="B105" s="142"/>
      <c r="C105" s="143" t="s">
        <v>93</v>
      </c>
      <c r="D105" s="143" t="s">
        <v>92</v>
      </c>
      <c r="E105" s="143" t="s">
        <v>91</v>
      </c>
      <c r="F105" s="143" t="s">
        <v>90</v>
      </c>
      <c r="G105" s="143" t="s">
        <v>89</v>
      </c>
      <c r="H105" s="144" t="s">
        <v>88</v>
      </c>
    </row>
    <row r="106" spans="1:8" s="59" customFormat="1" x14ac:dyDescent="0.25">
      <c r="A106" s="61"/>
      <c r="B106" s="62"/>
      <c r="C106" s="61">
        <v>10464</v>
      </c>
      <c r="D106" s="61" t="s">
        <v>157</v>
      </c>
      <c r="E106" s="63">
        <v>41368</v>
      </c>
      <c r="F106" s="63">
        <v>41396</v>
      </c>
      <c r="G106" s="63">
        <v>41378</v>
      </c>
      <c r="H106" s="102" t="s">
        <v>86</v>
      </c>
    </row>
    <row r="107" spans="1:8" x14ac:dyDescent="0.25">
      <c r="A107" s="61"/>
      <c r="B107" s="62"/>
      <c r="C107" s="61"/>
      <c r="D107" s="61"/>
      <c r="E107" s="61"/>
      <c r="F107" s="61"/>
      <c r="G107" s="61"/>
      <c r="H107" s="102"/>
    </row>
    <row r="108" spans="1:8" ht="15" customHeight="1" x14ac:dyDescent="0.25">
      <c r="A108" s="64"/>
      <c r="B108" s="65"/>
      <c r="C108" s="145" t="s">
        <v>85</v>
      </c>
      <c r="D108" s="146" t="s">
        <v>84</v>
      </c>
      <c r="E108" s="145" t="s">
        <v>83</v>
      </c>
      <c r="F108" s="145" t="s">
        <v>82</v>
      </c>
      <c r="G108" s="145" t="s">
        <v>81</v>
      </c>
      <c r="H108" s="147" t="s">
        <v>80</v>
      </c>
    </row>
    <row r="109" spans="1:8" x14ac:dyDescent="0.25">
      <c r="A109" s="61"/>
      <c r="B109" s="62"/>
      <c r="C109" s="128">
        <v>4</v>
      </c>
      <c r="D109" s="128" t="s">
        <v>171</v>
      </c>
      <c r="E109" s="128">
        <v>16</v>
      </c>
      <c r="F109" s="129">
        <v>17.600000000000001</v>
      </c>
      <c r="G109" s="130">
        <v>0.20000000298023224</v>
      </c>
      <c r="H109" s="131">
        <f t="shared" ref="H109:H112" si="7">ROUND(E109*F109*(1-G109),2)</f>
        <v>225.28</v>
      </c>
    </row>
    <row r="110" spans="1:8" x14ac:dyDescent="0.25">
      <c r="A110" s="61"/>
      <c r="B110" s="62"/>
      <c r="C110" s="128">
        <v>43</v>
      </c>
      <c r="D110" s="128" t="s">
        <v>160</v>
      </c>
      <c r="E110" s="128">
        <v>3</v>
      </c>
      <c r="F110" s="129">
        <v>36.799999999999997</v>
      </c>
      <c r="G110" s="130">
        <v>0</v>
      </c>
      <c r="H110" s="131">
        <f t="shared" si="7"/>
        <v>110.4</v>
      </c>
    </row>
    <row r="111" spans="1:8" x14ac:dyDescent="0.25">
      <c r="A111" s="61"/>
      <c r="B111" s="62"/>
      <c r="C111" s="128">
        <v>56</v>
      </c>
      <c r="D111" s="128" t="s">
        <v>170</v>
      </c>
      <c r="E111" s="128">
        <v>30</v>
      </c>
      <c r="F111" s="129">
        <v>30.4</v>
      </c>
      <c r="G111" s="130">
        <v>0.20000000298023224</v>
      </c>
      <c r="H111" s="131">
        <f t="shared" si="7"/>
        <v>729.6</v>
      </c>
    </row>
    <row r="112" spans="1:8" x14ac:dyDescent="0.25">
      <c r="A112" s="61"/>
      <c r="B112" s="62"/>
      <c r="C112" s="128">
        <v>60</v>
      </c>
      <c r="D112" s="128" t="s">
        <v>127</v>
      </c>
      <c r="E112" s="128">
        <v>20</v>
      </c>
      <c r="F112" s="129">
        <v>27.2</v>
      </c>
      <c r="G112" s="130">
        <v>0</v>
      </c>
      <c r="H112" s="131">
        <f t="shared" si="7"/>
        <v>544</v>
      </c>
    </row>
    <row r="113" spans="1:8" x14ac:dyDescent="0.25">
      <c r="A113" s="61"/>
      <c r="B113" s="62"/>
      <c r="C113" s="61"/>
      <c r="D113" s="61"/>
      <c r="E113" s="61"/>
      <c r="F113" s="61"/>
      <c r="G113" s="61"/>
      <c r="H113" s="102"/>
    </row>
    <row r="114" spans="1:8" ht="15" customHeight="1" x14ac:dyDescent="0.25">
      <c r="A114" s="61"/>
      <c r="B114" s="62"/>
      <c r="C114" s="61"/>
      <c r="D114" s="61"/>
      <c r="E114" s="61"/>
      <c r="F114" s="61"/>
      <c r="G114" s="132" t="s">
        <v>77</v>
      </c>
      <c r="H114" s="133">
        <f>SUM(H109:H113)</f>
        <v>1609.28</v>
      </c>
    </row>
    <row r="115" spans="1:8" x14ac:dyDescent="0.25">
      <c r="A115" s="61"/>
      <c r="B115" s="134"/>
      <c r="C115" s="135"/>
      <c r="D115" s="135"/>
      <c r="E115" s="135"/>
      <c r="F115" s="135"/>
      <c r="G115" s="135"/>
      <c r="H115" s="136"/>
    </row>
    <row r="116" spans="1:8" x14ac:dyDescent="0.25">
      <c r="A116" s="68"/>
      <c r="B116" s="68"/>
      <c r="C116" s="68"/>
      <c r="D116" s="68"/>
      <c r="E116" s="68"/>
      <c r="F116" s="68"/>
      <c r="G116" s="68"/>
      <c r="H116" s="94"/>
    </row>
    <row r="117" spans="1:8" s="58" customFormat="1" ht="21" customHeight="1" x14ac:dyDescent="0.25">
      <c r="A117" s="138"/>
      <c r="B117" s="138"/>
      <c r="C117" s="138" t="s">
        <v>103</v>
      </c>
      <c r="D117" s="139" t="s">
        <v>64</v>
      </c>
      <c r="E117" s="138"/>
      <c r="F117" s="138"/>
      <c r="G117" s="138" t="s">
        <v>8</v>
      </c>
      <c r="H117" s="140">
        <f>SUMIF(G119:G141,"=Subtotal:",H119:H141)</f>
        <v>1452.48</v>
      </c>
    </row>
    <row r="118" spans="1:8" s="58" customFormat="1" ht="21" customHeight="1" x14ac:dyDescent="0.25">
      <c r="A118" s="138"/>
      <c r="B118" s="138"/>
      <c r="C118" s="138" t="s">
        <v>102</v>
      </c>
      <c r="D118" s="139" t="s">
        <v>62</v>
      </c>
      <c r="E118" s="138"/>
      <c r="F118" s="138" t="s">
        <v>101</v>
      </c>
      <c r="G118" s="139" t="s">
        <v>169</v>
      </c>
      <c r="H118" s="141"/>
    </row>
    <row r="119" spans="1:8" ht="12.75" customHeight="1" x14ac:dyDescent="0.25">
      <c r="A119" s="68"/>
      <c r="B119" s="68"/>
      <c r="C119" s="127"/>
      <c r="D119" s="61"/>
      <c r="E119" s="61"/>
      <c r="F119" s="68"/>
      <c r="G119" s="68"/>
      <c r="H119" s="94"/>
    </row>
    <row r="120" spans="1:8" ht="15" customHeight="1" x14ac:dyDescent="0.25">
      <c r="A120" s="60"/>
      <c r="B120" s="142" t="s">
        <v>94</v>
      </c>
      <c r="C120" s="143"/>
      <c r="D120" s="143"/>
      <c r="E120" s="143"/>
      <c r="F120" s="143"/>
      <c r="G120" s="143"/>
      <c r="H120" s="144"/>
    </row>
    <row r="121" spans="1:8" ht="15" customHeight="1" x14ac:dyDescent="0.25">
      <c r="A121" s="60"/>
      <c r="B121" s="142"/>
      <c r="C121" s="143" t="s">
        <v>93</v>
      </c>
      <c r="D121" s="143" t="s">
        <v>92</v>
      </c>
      <c r="E121" s="143" t="s">
        <v>91</v>
      </c>
      <c r="F121" s="143" t="s">
        <v>90</v>
      </c>
      <c r="G121" s="143" t="s">
        <v>89</v>
      </c>
      <c r="H121" s="144" t="s">
        <v>88</v>
      </c>
    </row>
    <row r="122" spans="1:8" s="59" customFormat="1" x14ac:dyDescent="0.25">
      <c r="A122" s="61"/>
      <c r="B122" s="62"/>
      <c r="C122" s="61">
        <v>10476</v>
      </c>
      <c r="D122" s="61" t="s">
        <v>125</v>
      </c>
      <c r="E122" s="63">
        <v>41381</v>
      </c>
      <c r="F122" s="63">
        <v>41409</v>
      </c>
      <c r="G122" s="63">
        <v>41388</v>
      </c>
      <c r="H122" s="102" t="s">
        <v>105</v>
      </c>
    </row>
    <row r="123" spans="1:8" x14ac:dyDescent="0.25">
      <c r="A123" s="61"/>
      <c r="B123" s="62"/>
      <c r="C123" s="61"/>
      <c r="D123" s="61"/>
      <c r="E123" s="61"/>
      <c r="F123" s="61"/>
      <c r="G123" s="61"/>
      <c r="H123" s="102"/>
    </row>
    <row r="124" spans="1:8" ht="15" customHeight="1" x14ac:dyDescent="0.25">
      <c r="A124" s="64"/>
      <c r="B124" s="65"/>
      <c r="C124" s="145" t="s">
        <v>85</v>
      </c>
      <c r="D124" s="146" t="s">
        <v>84</v>
      </c>
      <c r="E124" s="145" t="s">
        <v>83</v>
      </c>
      <c r="F124" s="145" t="s">
        <v>82</v>
      </c>
      <c r="G124" s="145" t="s">
        <v>81</v>
      </c>
      <c r="H124" s="147" t="s">
        <v>80</v>
      </c>
    </row>
    <row r="125" spans="1:8" x14ac:dyDescent="0.25">
      <c r="A125" s="61"/>
      <c r="B125" s="62"/>
      <c r="C125" s="128">
        <v>55</v>
      </c>
      <c r="D125" s="128" t="s">
        <v>155</v>
      </c>
      <c r="E125" s="128">
        <v>2</v>
      </c>
      <c r="F125" s="129">
        <v>19.2</v>
      </c>
      <c r="G125" s="130">
        <v>5.000000074505806E-2</v>
      </c>
      <c r="H125" s="131">
        <f t="shared" ref="H125:H126" si="8">ROUND(E125*F125*(1-G125),2)</f>
        <v>36.479999999999997</v>
      </c>
    </row>
    <row r="126" spans="1:8" x14ac:dyDescent="0.25">
      <c r="A126" s="61"/>
      <c r="B126" s="62"/>
      <c r="C126" s="128">
        <v>70</v>
      </c>
      <c r="D126" s="128" t="s">
        <v>154</v>
      </c>
      <c r="E126" s="128">
        <v>12</v>
      </c>
      <c r="F126" s="129">
        <v>12</v>
      </c>
      <c r="G126" s="130">
        <v>0</v>
      </c>
      <c r="H126" s="131">
        <f t="shared" si="8"/>
        <v>144</v>
      </c>
    </row>
    <row r="127" spans="1:8" x14ac:dyDescent="0.25">
      <c r="A127" s="61"/>
      <c r="B127" s="62"/>
      <c r="C127" s="61"/>
      <c r="D127" s="61"/>
      <c r="E127" s="61"/>
      <c r="F127" s="61"/>
      <c r="G127" s="61"/>
      <c r="H127" s="102"/>
    </row>
    <row r="128" spans="1:8" ht="15" customHeight="1" x14ac:dyDescent="0.25">
      <c r="A128" s="61"/>
      <c r="B128" s="62"/>
      <c r="C128" s="61"/>
      <c r="D128" s="61"/>
      <c r="E128" s="61"/>
      <c r="F128" s="61"/>
      <c r="G128" s="132" t="s">
        <v>77</v>
      </c>
      <c r="H128" s="133">
        <f>SUM(H125:H127)</f>
        <v>180.48</v>
      </c>
    </row>
    <row r="129" spans="1:8" x14ac:dyDescent="0.25">
      <c r="A129" s="61"/>
      <c r="B129" s="134"/>
      <c r="C129" s="135"/>
      <c r="D129" s="135"/>
      <c r="E129" s="135"/>
      <c r="F129" s="135"/>
      <c r="G129" s="135"/>
      <c r="H129" s="136"/>
    </row>
    <row r="130" spans="1:8" ht="15" customHeight="1" x14ac:dyDescent="0.25">
      <c r="A130" s="60"/>
      <c r="B130" s="142" t="s">
        <v>94</v>
      </c>
      <c r="C130" s="143"/>
      <c r="D130" s="143"/>
      <c r="E130" s="143"/>
      <c r="F130" s="143"/>
      <c r="G130" s="143"/>
      <c r="H130" s="144"/>
    </row>
    <row r="131" spans="1:8" ht="15" customHeight="1" x14ac:dyDescent="0.25">
      <c r="A131" s="60"/>
      <c r="B131" s="142"/>
      <c r="C131" s="143" t="s">
        <v>93</v>
      </c>
      <c r="D131" s="143" t="s">
        <v>92</v>
      </c>
      <c r="E131" s="143" t="s">
        <v>91</v>
      </c>
      <c r="F131" s="143" t="s">
        <v>90</v>
      </c>
      <c r="G131" s="143" t="s">
        <v>89</v>
      </c>
      <c r="H131" s="144" t="s">
        <v>88</v>
      </c>
    </row>
    <row r="132" spans="1:8" s="59" customFormat="1" x14ac:dyDescent="0.25">
      <c r="A132" s="61"/>
      <c r="B132" s="62"/>
      <c r="C132" s="61">
        <v>10486</v>
      </c>
      <c r="D132" s="61" t="s">
        <v>99</v>
      </c>
      <c r="E132" s="63">
        <v>41390</v>
      </c>
      <c r="F132" s="63">
        <v>41418</v>
      </c>
      <c r="G132" s="63">
        <v>41397</v>
      </c>
      <c r="H132" s="102" t="s">
        <v>86</v>
      </c>
    </row>
    <row r="133" spans="1:8" x14ac:dyDescent="0.25">
      <c r="A133" s="61"/>
      <c r="B133" s="62"/>
      <c r="C133" s="61"/>
      <c r="D133" s="61"/>
      <c r="E133" s="61"/>
      <c r="F133" s="61"/>
      <c r="G133" s="61"/>
      <c r="H133" s="102"/>
    </row>
    <row r="134" spans="1:8" ht="15" customHeight="1" x14ac:dyDescent="0.25">
      <c r="A134" s="64"/>
      <c r="B134" s="65"/>
      <c r="C134" s="145" t="s">
        <v>85</v>
      </c>
      <c r="D134" s="146" t="s">
        <v>84</v>
      </c>
      <c r="E134" s="145" t="s">
        <v>83</v>
      </c>
      <c r="F134" s="145" t="s">
        <v>82</v>
      </c>
      <c r="G134" s="145" t="s">
        <v>81</v>
      </c>
      <c r="H134" s="147" t="s">
        <v>80</v>
      </c>
    </row>
    <row r="135" spans="1:8" x14ac:dyDescent="0.25">
      <c r="A135" s="61"/>
      <c r="B135" s="62"/>
      <c r="C135" s="128">
        <v>11</v>
      </c>
      <c r="D135" s="128" t="s">
        <v>143</v>
      </c>
      <c r="E135" s="128">
        <v>5</v>
      </c>
      <c r="F135" s="129">
        <v>16.8</v>
      </c>
      <c r="G135" s="130">
        <v>0</v>
      </c>
      <c r="H135" s="131">
        <f t="shared" ref="H135:H137" si="9">ROUND(E135*F135*(1-G135),2)</f>
        <v>84</v>
      </c>
    </row>
    <row r="136" spans="1:8" x14ac:dyDescent="0.25">
      <c r="A136" s="61"/>
      <c r="B136" s="62"/>
      <c r="C136" s="128">
        <v>51</v>
      </c>
      <c r="D136" s="128" t="s">
        <v>124</v>
      </c>
      <c r="E136" s="128">
        <v>25</v>
      </c>
      <c r="F136" s="129">
        <v>42.4</v>
      </c>
      <c r="G136" s="130">
        <v>0</v>
      </c>
      <c r="H136" s="131">
        <f t="shared" si="9"/>
        <v>1060</v>
      </c>
    </row>
    <row r="137" spans="1:8" x14ac:dyDescent="0.25">
      <c r="A137" s="61"/>
      <c r="B137" s="62"/>
      <c r="C137" s="128">
        <v>74</v>
      </c>
      <c r="D137" s="128" t="s">
        <v>168</v>
      </c>
      <c r="E137" s="128">
        <v>16</v>
      </c>
      <c r="F137" s="129">
        <v>8</v>
      </c>
      <c r="G137" s="130">
        <v>0</v>
      </c>
      <c r="H137" s="131">
        <f t="shared" si="9"/>
        <v>128</v>
      </c>
    </row>
    <row r="138" spans="1:8" x14ac:dyDescent="0.25">
      <c r="A138" s="61"/>
      <c r="B138" s="62"/>
      <c r="C138" s="61"/>
      <c r="D138" s="61"/>
      <c r="E138" s="61"/>
      <c r="F138" s="61"/>
      <c r="G138" s="61"/>
      <c r="H138" s="102"/>
    </row>
    <row r="139" spans="1:8" ht="15" customHeight="1" x14ac:dyDescent="0.25">
      <c r="A139" s="61"/>
      <c r="B139" s="62"/>
      <c r="C139" s="61"/>
      <c r="D139" s="61"/>
      <c r="E139" s="61"/>
      <c r="F139" s="61"/>
      <c r="G139" s="132" t="s">
        <v>77</v>
      </c>
      <c r="H139" s="133">
        <f>SUM(H135:H138)</f>
        <v>1272</v>
      </c>
    </row>
    <row r="140" spans="1:8" x14ac:dyDescent="0.25">
      <c r="A140" s="61"/>
      <c r="B140" s="134"/>
      <c r="C140" s="135"/>
      <c r="D140" s="135"/>
      <c r="E140" s="135"/>
      <c r="F140" s="135"/>
      <c r="G140" s="135"/>
      <c r="H140" s="136"/>
    </row>
    <row r="141" spans="1:8" x14ac:dyDescent="0.25">
      <c r="A141" s="68"/>
      <c r="B141" s="68"/>
      <c r="C141" s="68"/>
      <c r="D141" s="68"/>
      <c r="E141" s="68"/>
      <c r="F141" s="68"/>
      <c r="G141" s="68"/>
      <c r="H141" s="94"/>
    </row>
    <row r="142" spans="1:8" s="58" customFormat="1" ht="21" customHeight="1" x14ac:dyDescent="0.25">
      <c r="A142" s="138"/>
      <c r="B142" s="138"/>
      <c r="C142" s="138" t="s">
        <v>103</v>
      </c>
      <c r="D142" s="139" t="s">
        <v>61</v>
      </c>
      <c r="E142" s="138"/>
      <c r="F142" s="138"/>
      <c r="G142" s="138" t="s">
        <v>8</v>
      </c>
      <c r="H142" s="140">
        <f>SUMIF(G144:G155,"=Subtotal:",H144:H155)</f>
        <v>230.4</v>
      </c>
    </row>
    <row r="143" spans="1:8" s="58" customFormat="1" ht="21" customHeight="1" x14ac:dyDescent="0.25">
      <c r="A143" s="138"/>
      <c r="B143" s="138"/>
      <c r="C143" s="138" t="s">
        <v>102</v>
      </c>
      <c r="D143" s="139" t="s">
        <v>59</v>
      </c>
      <c r="E143" s="138"/>
      <c r="F143" s="138" t="s">
        <v>101</v>
      </c>
      <c r="G143" s="139" t="s">
        <v>167</v>
      </c>
      <c r="H143" s="141"/>
    </row>
    <row r="144" spans="1:8" ht="12.75" customHeight="1" x14ac:dyDescent="0.25">
      <c r="A144" s="68"/>
      <c r="B144" s="68"/>
      <c r="C144" s="127"/>
      <c r="D144" s="61"/>
      <c r="E144" s="61"/>
      <c r="F144" s="68"/>
      <c r="G144" s="68"/>
      <c r="H144" s="94"/>
    </row>
    <row r="145" spans="1:8" ht="15" customHeight="1" x14ac:dyDescent="0.25">
      <c r="A145" s="60"/>
      <c r="B145" s="142" t="s">
        <v>94</v>
      </c>
      <c r="C145" s="143"/>
      <c r="D145" s="143"/>
      <c r="E145" s="143"/>
      <c r="F145" s="143"/>
      <c r="G145" s="143"/>
      <c r="H145" s="144"/>
    </row>
    <row r="146" spans="1:8" ht="15" customHeight="1" x14ac:dyDescent="0.25">
      <c r="A146" s="60"/>
      <c r="B146" s="142"/>
      <c r="C146" s="143" t="s">
        <v>93</v>
      </c>
      <c r="D146" s="143" t="s">
        <v>92</v>
      </c>
      <c r="E146" s="143" t="s">
        <v>91</v>
      </c>
      <c r="F146" s="143" t="s">
        <v>90</v>
      </c>
      <c r="G146" s="143" t="s">
        <v>89</v>
      </c>
      <c r="H146" s="144" t="s">
        <v>88</v>
      </c>
    </row>
    <row r="147" spans="1:8" s="59" customFormat="1" x14ac:dyDescent="0.25">
      <c r="A147" s="61"/>
      <c r="B147" s="62"/>
      <c r="C147" s="61">
        <v>10473</v>
      </c>
      <c r="D147" s="61" t="s">
        <v>99</v>
      </c>
      <c r="E147" s="63">
        <v>41377</v>
      </c>
      <c r="F147" s="63">
        <v>41391</v>
      </c>
      <c r="G147" s="63">
        <v>41385</v>
      </c>
      <c r="H147" s="102" t="s">
        <v>105</v>
      </c>
    </row>
    <row r="148" spans="1:8" x14ac:dyDescent="0.25">
      <c r="A148" s="61"/>
      <c r="B148" s="62"/>
      <c r="C148" s="61"/>
      <c r="D148" s="61"/>
      <c r="E148" s="61"/>
      <c r="F148" s="61"/>
      <c r="G148" s="61"/>
      <c r="H148" s="102"/>
    </row>
    <row r="149" spans="1:8" ht="15" customHeight="1" x14ac:dyDescent="0.25">
      <c r="A149" s="64"/>
      <c r="B149" s="65"/>
      <c r="C149" s="145" t="s">
        <v>85</v>
      </c>
      <c r="D149" s="146" t="s">
        <v>84</v>
      </c>
      <c r="E149" s="145" t="s">
        <v>83</v>
      </c>
      <c r="F149" s="145" t="s">
        <v>82</v>
      </c>
      <c r="G149" s="145" t="s">
        <v>81</v>
      </c>
      <c r="H149" s="147" t="s">
        <v>80</v>
      </c>
    </row>
    <row r="150" spans="1:8" x14ac:dyDescent="0.25">
      <c r="A150" s="61"/>
      <c r="B150" s="62"/>
      <c r="C150" s="128">
        <v>33</v>
      </c>
      <c r="D150" s="128" t="s">
        <v>166</v>
      </c>
      <c r="E150" s="128">
        <v>12</v>
      </c>
      <c r="F150" s="129">
        <v>2</v>
      </c>
      <c r="G150" s="130">
        <v>0</v>
      </c>
      <c r="H150" s="131">
        <f t="shared" ref="H150:H151" si="10">ROUND(E150*F150*(1-G150),2)</f>
        <v>24</v>
      </c>
    </row>
    <row r="151" spans="1:8" x14ac:dyDescent="0.25">
      <c r="A151" s="61"/>
      <c r="B151" s="62"/>
      <c r="C151" s="128">
        <v>71</v>
      </c>
      <c r="D151" s="128" t="s">
        <v>165</v>
      </c>
      <c r="E151" s="128">
        <v>12</v>
      </c>
      <c r="F151" s="129">
        <v>17.2</v>
      </c>
      <c r="G151" s="130">
        <v>0</v>
      </c>
      <c r="H151" s="131">
        <f t="shared" si="10"/>
        <v>206.4</v>
      </c>
    </row>
    <row r="152" spans="1:8" x14ac:dyDescent="0.25">
      <c r="A152" s="61"/>
      <c r="B152" s="62"/>
      <c r="C152" s="61"/>
      <c r="D152" s="61"/>
      <c r="E152" s="61"/>
      <c r="F152" s="61"/>
      <c r="G152" s="61"/>
      <c r="H152" s="102"/>
    </row>
    <row r="153" spans="1:8" ht="15" customHeight="1" x14ac:dyDescent="0.25">
      <c r="A153" s="61"/>
      <c r="B153" s="62"/>
      <c r="C153" s="61"/>
      <c r="D153" s="61"/>
      <c r="E153" s="61"/>
      <c r="F153" s="61"/>
      <c r="G153" s="132" t="s">
        <v>77</v>
      </c>
      <c r="H153" s="133">
        <f>SUM(H150:H152)</f>
        <v>230.4</v>
      </c>
    </row>
    <row r="154" spans="1:8" x14ac:dyDescent="0.25">
      <c r="A154" s="61"/>
      <c r="B154" s="134"/>
      <c r="C154" s="135"/>
      <c r="D154" s="135"/>
      <c r="E154" s="135"/>
      <c r="F154" s="135"/>
      <c r="G154" s="135"/>
      <c r="H154" s="136"/>
    </row>
    <row r="155" spans="1:8" x14ac:dyDescent="0.25">
      <c r="A155" s="68"/>
      <c r="B155" s="68"/>
      <c r="C155" s="68"/>
      <c r="D155" s="68"/>
      <c r="E155" s="68"/>
      <c r="F155" s="68"/>
      <c r="G155" s="68"/>
      <c r="H155" s="94"/>
    </row>
    <row r="156" spans="1:8" s="58" customFormat="1" ht="21" customHeight="1" x14ac:dyDescent="0.25">
      <c r="A156" s="138"/>
      <c r="B156" s="138"/>
      <c r="C156" s="138" t="s">
        <v>103</v>
      </c>
      <c r="D156" s="139" t="s">
        <v>164</v>
      </c>
      <c r="E156" s="138"/>
      <c r="F156" s="138"/>
      <c r="G156" s="138" t="s">
        <v>8</v>
      </c>
      <c r="H156" s="140">
        <f>SUMIF(G158:G169,"=Subtotal:",H158:H169)</f>
        <v>717.6</v>
      </c>
    </row>
    <row r="157" spans="1:8" s="58" customFormat="1" ht="21" customHeight="1" x14ac:dyDescent="0.25">
      <c r="A157" s="138"/>
      <c r="B157" s="138"/>
      <c r="C157" s="138" t="s">
        <v>102</v>
      </c>
      <c r="D157" s="139" t="s">
        <v>163</v>
      </c>
      <c r="E157" s="138"/>
      <c r="F157" s="138" t="s">
        <v>101</v>
      </c>
      <c r="G157" s="139" t="s">
        <v>162</v>
      </c>
      <c r="H157" s="141"/>
    </row>
    <row r="158" spans="1:8" ht="12.75" customHeight="1" x14ac:dyDescent="0.25">
      <c r="A158" s="68"/>
      <c r="B158" s="68"/>
      <c r="C158" s="127"/>
      <c r="D158" s="61"/>
      <c r="E158" s="61"/>
      <c r="F158" s="68"/>
      <c r="G158" s="68"/>
      <c r="H158" s="94"/>
    </row>
    <row r="159" spans="1:8" ht="15" customHeight="1" x14ac:dyDescent="0.25">
      <c r="A159" s="60"/>
      <c r="B159" s="142" t="s">
        <v>94</v>
      </c>
      <c r="C159" s="143"/>
      <c r="D159" s="143"/>
      <c r="E159" s="143"/>
      <c r="F159" s="143"/>
      <c r="G159" s="143"/>
      <c r="H159" s="144"/>
    </row>
    <row r="160" spans="1:8" ht="15" customHeight="1" x14ac:dyDescent="0.25">
      <c r="A160" s="60"/>
      <c r="B160" s="142"/>
      <c r="C160" s="143" t="s">
        <v>93</v>
      </c>
      <c r="D160" s="143" t="s">
        <v>92</v>
      </c>
      <c r="E160" s="143" t="s">
        <v>91</v>
      </c>
      <c r="F160" s="143" t="s">
        <v>90</v>
      </c>
      <c r="G160" s="143" t="s">
        <v>89</v>
      </c>
      <c r="H160" s="144" t="s">
        <v>88</v>
      </c>
    </row>
    <row r="161" spans="1:8" s="59" customFormat="1" x14ac:dyDescent="0.25">
      <c r="A161" s="61"/>
      <c r="B161" s="62"/>
      <c r="C161" s="61">
        <v>10468</v>
      </c>
      <c r="D161" s="61" t="s">
        <v>134</v>
      </c>
      <c r="E161" s="63">
        <v>41371</v>
      </c>
      <c r="F161" s="63">
        <v>41399</v>
      </c>
      <c r="G161" s="63">
        <v>41376</v>
      </c>
      <c r="H161" s="102" t="s">
        <v>105</v>
      </c>
    </row>
    <row r="162" spans="1:8" x14ac:dyDescent="0.25">
      <c r="A162" s="61"/>
      <c r="B162" s="62"/>
      <c r="C162" s="61"/>
      <c r="D162" s="61"/>
      <c r="E162" s="61"/>
      <c r="F162" s="61"/>
      <c r="G162" s="61"/>
      <c r="H162" s="102"/>
    </row>
    <row r="163" spans="1:8" ht="15" customHeight="1" x14ac:dyDescent="0.25">
      <c r="A163" s="64"/>
      <c r="B163" s="65"/>
      <c r="C163" s="145" t="s">
        <v>85</v>
      </c>
      <c r="D163" s="146" t="s">
        <v>84</v>
      </c>
      <c r="E163" s="145" t="s">
        <v>83</v>
      </c>
      <c r="F163" s="145" t="s">
        <v>82</v>
      </c>
      <c r="G163" s="145" t="s">
        <v>81</v>
      </c>
      <c r="H163" s="147" t="s">
        <v>80</v>
      </c>
    </row>
    <row r="164" spans="1:8" x14ac:dyDescent="0.25">
      <c r="A164" s="61"/>
      <c r="B164" s="62"/>
      <c r="C164" s="128">
        <v>30</v>
      </c>
      <c r="D164" s="128" t="s">
        <v>161</v>
      </c>
      <c r="E164" s="128">
        <v>8</v>
      </c>
      <c r="F164" s="137">
        <v>20.7</v>
      </c>
      <c r="G164" s="130">
        <v>0</v>
      </c>
      <c r="H164" s="131">
        <f t="shared" ref="H164:H165" si="11">ROUND(E164*F164*(1-G164),2)</f>
        <v>165.6</v>
      </c>
    </row>
    <row r="165" spans="1:8" x14ac:dyDescent="0.25">
      <c r="A165" s="61"/>
      <c r="B165" s="62"/>
      <c r="C165" s="128">
        <v>43</v>
      </c>
      <c r="D165" s="128" t="s">
        <v>160</v>
      </c>
      <c r="E165" s="128">
        <v>15</v>
      </c>
      <c r="F165" s="129">
        <v>36.799999999999997</v>
      </c>
      <c r="G165" s="130">
        <v>0</v>
      </c>
      <c r="H165" s="131">
        <f t="shared" si="11"/>
        <v>552</v>
      </c>
    </row>
    <row r="166" spans="1:8" x14ac:dyDescent="0.25">
      <c r="A166" s="61"/>
      <c r="B166" s="62"/>
      <c r="C166" s="61"/>
      <c r="D166" s="61"/>
      <c r="E166" s="61"/>
      <c r="F166" s="61"/>
      <c r="G166" s="61"/>
      <c r="H166" s="102"/>
    </row>
    <row r="167" spans="1:8" ht="15" customHeight="1" x14ac:dyDescent="0.25">
      <c r="A167" s="61"/>
      <c r="B167" s="62"/>
      <c r="C167" s="61"/>
      <c r="D167" s="61"/>
      <c r="E167" s="61"/>
      <c r="F167" s="61"/>
      <c r="G167" s="132" t="s">
        <v>77</v>
      </c>
      <c r="H167" s="133">
        <f>SUM(H164:H166)</f>
        <v>717.6</v>
      </c>
    </row>
    <row r="168" spans="1:8" x14ac:dyDescent="0.25">
      <c r="A168" s="61"/>
      <c r="B168" s="134"/>
      <c r="C168" s="135"/>
      <c r="D168" s="135"/>
      <c r="E168" s="135"/>
      <c r="F168" s="135"/>
      <c r="G168" s="135"/>
      <c r="H168" s="136"/>
    </row>
    <row r="169" spans="1:8" x14ac:dyDescent="0.25">
      <c r="A169" s="68"/>
      <c r="B169" s="68"/>
      <c r="C169" s="68"/>
      <c r="D169" s="68"/>
      <c r="E169" s="68"/>
      <c r="F169" s="68"/>
      <c r="G169" s="68"/>
      <c r="H169" s="94"/>
    </row>
    <row r="170" spans="1:8" s="58" customFormat="1" ht="21" customHeight="1" x14ac:dyDescent="0.25">
      <c r="A170" s="138"/>
      <c r="B170" s="138"/>
      <c r="C170" s="138" t="s">
        <v>103</v>
      </c>
      <c r="D170" s="139" t="s">
        <v>985</v>
      </c>
      <c r="E170" s="138"/>
      <c r="F170" s="138"/>
      <c r="G170" s="138" t="s">
        <v>8</v>
      </c>
      <c r="H170" s="140">
        <f>SUMIF(G172:G182,"=Subtotal:",H172:H182)</f>
        <v>147</v>
      </c>
    </row>
    <row r="171" spans="1:8" s="58" customFormat="1" ht="21" customHeight="1" x14ac:dyDescent="0.25">
      <c r="A171" s="138"/>
      <c r="B171" s="138"/>
      <c r="C171" s="138" t="s">
        <v>102</v>
      </c>
      <c r="D171" s="139" t="s">
        <v>56</v>
      </c>
      <c r="E171" s="138"/>
      <c r="F171" s="138" t="s">
        <v>101</v>
      </c>
      <c r="G171" s="139" t="s">
        <v>159</v>
      </c>
      <c r="H171" s="141"/>
    </row>
    <row r="172" spans="1:8" ht="12.75" customHeight="1" x14ac:dyDescent="0.25">
      <c r="A172" s="68"/>
      <c r="B172" s="68"/>
      <c r="C172" s="127"/>
      <c r="D172" s="61"/>
      <c r="E172" s="61"/>
      <c r="F172" s="68"/>
      <c r="G172" s="68"/>
      <c r="H172" s="94"/>
    </row>
    <row r="173" spans="1:8" ht="15" customHeight="1" x14ac:dyDescent="0.25">
      <c r="A173" s="60"/>
      <c r="B173" s="142" t="s">
        <v>94</v>
      </c>
      <c r="C173" s="143"/>
      <c r="D173" s="143"/>
      <c r="E173" s="143"/>
      <c r="F173" s="143"/>
      <c r="G173" s="143"/>
      <c r="H173" s="144"/>
    </row>
    <row r="174" spans="1:8" ht="15" customHeight="1" x14ac:dyDescent="0.25">
      <c r="A174" s="60"/>
      <c r="B174" s="142"/>
      <c r="C174" s="143" t="s">
        <v>93</v>
      </c>
      <c r="D174" s="143" t="s">
        <v>92</v>
      </c>
      <c r="E174" s="143" t="s">
        <v>91</v>
      </c>
      <c r="F174" s="143" t="s">
        <v>90</v>
      </c>
      <c r="G174" s="143" t="s">
        <v>89</v>
      </c>
      <c r="H174" s="144" t="s">
        <v>88</v>
      </c>
    </row>
    <row r="175" spans="1:8" s="59" customFormat="1" x14ac:dyDescent="0.25">
      <c r="A175" s="61"/>
      <c r="B175" s="62"/>
      <c r="C175" s="61">
        <v>10482</v>
      </c>
      <c r="D175" s="61" t="s">
        <v>99</v>
      </c>
      <c r="E175" s="63">
        <v>41385</v>
      </c>
      <c r="F175" s="63">
        <v>41413</v>
      </c>
      <c r="G175" s="63">
        <v>41405</v>
      </c>
      <c r="H175" s="102" t="s">
        <v>105</v>
      </c>
    </row>
    <row r="176" spans="1:8" x14ac:dyDescent="0.25">
      <c r="A176" s="61"/>
      <c r="B176" s="62"/>
      <c r="C176" s="61"/>
      <c r="D176" s="61"/>
      <c r="E176" s="61"/>
      <c r="F176" s="61"/>
      <c r="G176" s="61"/>
      <c r="H176" s="102"/>
    </row>
    <row r="177" spans="1:8" ht="15" customHeight="1" x14ac:dyDescent="0.25">
      <c r="A177" s="64"/>
      <c r="B177" s="65"/>
      <c r="C177" s="145" t="s">
        <v>85</v>
      </c>
      <c r="D177" s="146" t="s">
        <v>84</v>
      </c>
      <c r="E177" s="145" t="s">
        <v>83</v>
      </c>
      <c r="F177" s="145" t="s">
        <v>82</v>
      </c>
      <c r="G177" s="145" t="s">
        <v>81</v>
      </c>
      <c r="H177" s="147" t="s">
        <v>80</v>
      </c>
    </row>
    <row r="178" spans="1:8" x14ac:dyDescent="0.25">
      <c r="A178" s="61"/>
      <c r="B178" s="62"/>
      <c r="C178" s="128">
        <v>40</v>
      </c>
      <c r="D178" s="128" t="s">
        <v>110</v>
      </c>
      <c r="E178" s="128">
        <v>10</v>
      </c>
      <c r="F178" s="129">
        <v>14.7</v>
      </c>
      <c r="G178" s="130">
        <v>0</v>
      </c>
      <c r="H178" s="131">
        <f t="shared" ref="H178" si="12">ROUND(E178*F178*(1-G178),2)</f>
        <v>147</v>
      </c>
    </row>
    <row r="179" spans="1:8" x14ac:dyDescent="0.25">
      <c r="A179" s="61"/>
      <c r="B179" s="62"/>
      <c r="C179" s="61"/>
      <c r="D179" s="61"/>
      <c r="E179" s="61"/>
      <c r="F179" s="61"/>
      <c r="G179" s="61"/>
      <c r="H179" s="102"/>
    </row>
    <row r="180" spans="1:8" ht="15" customHeight="1" x14ac:dyDescent="0.25">
      <c r="A180" s="61"/>
      <c r="B180" s="62"/>
      <c r="C180" s="61"/>
      <c r="D180" s="61"/>
      <c r="E180" s="61"/>
      <c r="F180" s="61"/>
      <c r="G180" s="132" t="s">
        <v>77</v>
      </c>
      <c r="H180" s="133">
        <f>SUM(H178:H179)</f>
        <v>147</v>
      </c>
    </row>
    <row r="181" spans="1:8" x14ac:dyDescent="0.25">
      <c r="A181" s="61"/>
      <c r="B181" s="134"/>
      <c r="C181" s="135"/>
      <c r="D181" s="135"/>
      <c r="E181" s="135"/>
      <c r="F181" s="135"/>
      <c r="G181" s="135"/>
      <c r="H181" s="136"/>
    </row>
    <row r="182" spans="1:8" x14ac:dyDescent="0.25">
      <c r="A182" s="68"/>
      <c r="B182" s="68"/>
      <c r="C182" s="68"/>
      <c r="D182" s="68"/>
      <c r="E182" s="68"/>
      <c r="F182" s="68"/>
      <c r="G182" s="68"/>
      <c r="H182" s="94"/>
    </row>
    <row r="183" spans="1:8" s="58" customFormat="1" ht="21" customHeight="1" x14ac:dyDescent="0.25">
      <c r="A183" s="138"/>
      <c r="B183" s="138"/>
      <c r="C183" s="138" t="s">
        <v>103</v>
      </c>
      <c r="D183" s="139" t="s">
        <v>55</v>
      </c>
      <c r="E183" s="138"/>
      <c r="F183" s="138"/>
      <c r="G183" s="138" t="s">
        <v>8</v>
      </c>
      <c r="H183" s="140">
        <f>SUMIF(G185:G198,"=Subtotal:",H185:H198)</f>
        <v>1584</v>
      </c>
    </row>
    <row r="184" spans="1:8" s="58" customFormat="1" ht="21" customHeight="1" x14ac:dyDescent="0.25">
      <c r="A184" s="138"/>
      <c r="B184" s="138"/>
      <c r="C184" s="138" t="s">
        <v>102</v>
      </c>
      <c r="D184" s="139" t="s">
        <v>53</v>
      </c>
      <c r="E184" s="138"/>
      <c r="F184" s="138" t="s">
        <v>101</v>
      </c>
      <c r="G184" s="139" t="s">
        <v>158</v>
      </c>
      <c r="H184" s="141"/>
    </row>
    <row r="185" spans="1:8" ht="12.75" customHeight="1" x14ac:dyDescent="0.25">
      <c r="A185" s="68"/>
      <c r="B185" s="68"/>
      <c r="C185" s="127"/>
      <c r="D185" s="61"/>
      <c r="E185" s="61"/>
      <c r="F185" s="68"/>
      <c r="G185" s="68"/>
      <c r="H185" s="94"/>
    </row>
    <row r="186" spans="1:8" ht="15" customHeight="1" x14ac:dyDescent="0.25">
      <c r="A186" s="60"/>
      <c r="B186" s="142" t="s">
        <v>94</v>
      </c>
      <c r="C186" s="143"/>
      <c r="D186" s="143"/>
      <c r="E186" s="143"/>
      <c r="F186" s="143"/>
      <c r="G186" s="143"/>
      <c r="H186" s="144"/>
    </row>
    <row r="187" spans="1:8" ht="15" customHeight="1" x14ac:dyDescent="0.25">
      <c r="A187" s="60"/>
      <c r="B187" s="142"/>
      <c r="C187" s="143" t="s">
        <v>93</v>
      </c>
      <c r="D187" s="143" t="s">
        <v>92</v>
      </c>
      <c r="E187" s="143" t="s">
        <v>91</v>
      </c>
      <c r="F187" s="143" t="s">
        <v>90</v>
      </c>
      <c r="G187" s="143" t="s">
        <v>89</v>
      </c>
      <c r="H187" s="144" t="s">
        <v>88</v>
      </c>
    </row>
    <row r="188" spans="1:8" s="59" customFormat="1" x14ac:dyDescent="0.25">
      <c r="A188" s="61"/>
      <c r="B188" s="62"/>
      <c r="C188" s="61">
        <v>10485</v>
      </c>
      <c r="D188" s="61" t="s">
        <v>157</v>
      </c>
      <c r="E188" s="63">
        <v>41389</v>
      </c>
      <c r="F188" s="63">
        <v>41403</v>
      </c>
      <c r="G188" s="63">
        <v>41395</v>
      </c>
      <c r="H188" s="102" t="s">
        <v>86</v>
      </c>
    </row>
    <row r="189" spans="1:8" x14ac:dyDescent="0.25">
      <c r="A189" s="61"/>
      <c r="B189" s="62"/>
      <c r="C189" s="61"/>
      <c r="D189" s="61"/>
      <c r="E189" s="61"/>
      <c r="F189" s="61"/>
      <c r="G189" s="61"/>
      <c r="H189" s="102"/>
    </row>
    <row r="190" spans="1:8" ht="15" customHeight="1" x14ac:dyDescent="0.25">
      <c r="A190" s="64"/>
      <c r="B190" s="65"/>
      <c r="C190" s="145" t="s">
        <v>85</v>
      </c>
      <c r="D190" s="146" t="s">
        <v>84</v>
      </c>
      <c r="E190" s="145" t="s">
        <v>83</v>
      </c>
      <c r="F190" s="145" t="s">
        <v>82</v>
      </c>
      <c r="G190" s="145" t="s">
        <v>81</v>
      </c>
      <c r="H190" s="147" t="s">
        <v>80</v>
      </c>
    </row>
    <row r="191" spans="1:8" x14ac:dyDescent="0.25">
      <c r="A191" s="61"/>
      <c r="B191" s="62"/>
      <c r="C191" s="128">
        <v>2</v>
      </c>
      <c r="D191" s="128" t="s">
        <v>97</v>
      </c>
      <c r="E191" s="128">
        <v>20</v>
      </c>
      <c r="F191" s="129">
        <v>15.2</v>
      </c>
      <c r="G191" s="130">
        <v>0.10000000149011612</v>
      </c>
      <c r="H191" s="131">
        <f t="shared" ref="H191:H194" si="13">ROUND(E191*F191*(1-G191),2)</f>
        <v>273.60000000000002</v>
      </c>
    </row>
    <row r="192" spans="1:8" x14ac:dyDescent="0.25">
      <c r="A192" s="61"/>
      <c r="B192" s="62"/>
      <c r="C192" s="128">
        <v>3</v>
      </c>
      <c r="D192" s="128" t="s">
        <v>156</v>
      </c>
      <c r="E192" s="128">
        <v>20</v>
      </c>
      <c r="F192" s="129">
        <v>8</v>
      </c>
      <c r="G192" s="130">
        <v>0.10000000149011612</v>
      </c>
      <c r="H192" s="131">
        <f t="shared" si="13"/>
        <v>144</v>
      </c>
    </row>
    <row r="193" spans="1:8" x14ac:dyDescent="0.25">
      <c r="A193" s="61"/>
      <c r="B193" s="62"/>
      <c r="C193" s="128">
        <v>55</v>
      </c>
      <c r="D193" s="128" t="s">
        <v>155</v>
      </c>
      <c r="E193" s="128">
        <v>30</v>
      </c>
      <c r="F193" s="129">
        <v>19.2</v>
      </c>
      <c r="G193" s="130">
        <v>0.10000000149011612</v>
      </c>
      <c r="H193" s="131">
        <f t="shared" si="13"/>
        <v>518.4</v>
      </c>
    </row>
    <row r="194" spans="1:8" x14ac:dyDescent="0.25">
      <c r="A194" s="61"/>
      <c r="B194" s="62"/>
      <c r="C194" s="128">
        <v>70</v>
      </c>
      <c r="D194" s="128" t="s">
        <v>154</v>
      </c>
      <c r="E194" s="128">
        <v>60</v>
      </c>
      <c r="F194" s="129">
        <v>12</v>
      </c>
      <c r="G194" s="130">
        <v>0.10000000149011612</v>
      </c>
      <c r="H194" s="131">
        <f t="shared" si="13"/>
        <v>648</v>
      </c>
    </row>
    <row r="195" spans="1:8" x14ac:dyDescent="0.25">
      <c r="A195" s="61"/>
      <c r="B195" s="62"/>
      <c r="C195" s="61"/>
      <c r="D195" s="61"/>
      <c r="E195" s="61"/>
      <c r="F195" s="61"/>
      <c r="G195" s="61"/>
      <c r="H195" s="102"/>
    </row>
    <row r="196" spans="1:8" ht="15" customHeight="1" x14ac:dyDescent="0.25">
      <c r="A196" s="61"/>
      <c r="B196" s="62"/>
      <c r="C196" s="61"/>
      <c r="D196" s="61"/>
      <c r="E196" s="61"/>
      <c r="F196" s="61"/>
      <c r="G196" s="132" t="s">
        <v>77</v>
      </c>
      <c r="H196" s="133">
        <f>SUM(H191:H195)</f>
        <v>1584</v>
      </c>
    </row>
    <row r="197" spans="1:8" x14ac:dyDescent="0.25">
      <c r="A197" s="61"/>
      <c r="B197" s="134"/>
      <c r="C197" s="135"/>
      <c r="D197" s="135"/>
      <c r="E197" s="135"/>
      <c r="F197" s="135"/>
      <c r="G197" s="135"/>
      <c r="H197" s="136"/>
    </row>
    <row r="198" spans="1:8" x14ac:dyDescent="0.25">
      <c r="A198" s="68"/>
      <c r="B198" s="68"/>
      <c r="C198" s="68"/>
      <c r="D198" s="68"/>
      <c r="E198" s="68"/>
      <c r="F198" s="68"/>
      <c r="G198" s="68"/>
      <c r="H198" s="94"/>
    </row>
    <row r="199" spans="1:8" s="58" customFormat="1" ht="21" customHeight="1" x14ac:dyDescent="0.25">
      <c r="A199" s="138"/>
      <c r="B199" s="138"/>
      <c r="C199" s="138" t="s">
        <v>103</v>
      </c>
      <c r="D199" s="139" t="s">
        <v>153</v>
      </c>
      <c r="E199" s="138"/>
      <c r="F199" s="138"/>
      <c r="G199" s="138" t="s">
        <v>8</v>
      </c>
      <c r="H199" s="140">
        <f>SUMIF(G201:G212,"=Subtotal:",H201:H212)</f>
        <v>235.2</v>
      </c>
    </row>
    <row r="200" spans="1:8" s="58" customFormat="1" ht="21" customHeight="1" x14ac:dyDescent="0.25">
      <c r="A200" s="138"/>
      <c r="B200" s="138"/>
      <c r="C200" s="138" t="s">
        <v>102</v>
      </c>
      <c r="D200" s="139" t="s">
        <v>152</v>
      </c>
      <c r="E200" s="138"/>
      <c r="F200" s="138" t="s">
        <v>101</v>
      </c>
      <c r="G200" s="139" t="s">
        <v>151</v>
      </c>
      <c r="H200" s="141"/>
    </row>
    <row r="201" spans="1:8" ht="12.75" customHeight="1" x14ac:dyDescent="0.25">
      <c r="A201" s="68"/>
      <c r="B201" s="68"/>
      <c r="C201" s="127"/>
      <c r="D201" s="61"/>
      <c r="E201" s="61"/>
      <c r="F201" s="68"/>
      <c r="G201" s="68"/>
      <c r="H201" s="94"/>
    </row>
    <row r="202" spans="1:8" ht="15" customHeight="1" x14ac:dyDescent="0.25">
      <c r="A202" s="60"/>
      <c r="B202" s="142" t="s">
        <v>94</v>
      </c>
      <c r="C202" s="143"/>
      <c r="D202" s="143"/>
      <c r="E202" s="143"/>
      <c r="F202" s="143"/>
      <c r="G202" s="143"/>
      <c r="H202" s="144"/>
    </row>
    <row r="203" spans="1:8" ht="15" customHeight="1" x14ac:dyDescent="0.25">
      <c r="A203" s="60"/>
      <c r="B203" s="142"/>
      <c r="C203" s="143" t="s">
        <v>93</v>
      </c>
      <c r="D203" s="143" t="s">
        <v>92</v>
      </c>
      <c r="E203" s="143" t="s">
        <v>91</v>
      </c>
      <c r="F203" s="143" t="s">
        <v>90</v>
      </c>
      <c r="G203" s="143" t="s">
        <v>89</v>
      </c>
      <c r="H203" s="144" t="s">
        <v>88</v>
      </c>
    </row>
    <row r="204" spans="1:8" s="59" customFormat="1" x14ac:dyDescent="0.25">
      <c r="A204" s="61"/>
      <c r="B204" s="62"/>
      <c r="C204" s="61">
        <v>10467</v>
      </c>
      <c r="D204" s="61" t="s">
        <v>125</v>
      </c>
      <c r="E204" s="63">
        <v>41370</v>
      </c>
      <c r="F204" s="63">
        <v>41398</v>
      </c>
      <c r="G204" s="63">
        <v>41375</v>
      </c>
      <c r="H204" s="102" t="s">
        <v>86</v>
      </c>
    </row>
    <row r="205" spans="1:8" x14ac:dyDescent="0.25">
      <c r="A205" s="61"/>
      <c r="B205" s="62"/>
      <c r="C205" s="61"/>
      <c r="D205" s="61"/>
      <c r="E205" s="61"/>
      <c r="F205" s="61"/>
      <c r="G205" s="61"/>
      <c r="H205" s="102"/>
    </row>
    <row r="206" spans="1:8" ht="15" customHeight="1" x14ac:dyDescent="0.25">
      <c r="A206" s="64"/>
      <c r="B206" s="65"/>
      <c r="C206" s="145" t="s">
        <v>85</v>
      </c>
      <c r="D206" s="146" t="s">
        <v>84</v>
      </c>
      <c r="E206" s="145" t="s">
        <v>83</v>
      </c>
      <c r="F206" s="145" t="s">
        <v>82</v>
      </c>
      <c r="G206" s="145" t="s">
        <v>81</v>
      </c>
      <c r="H206" s="147" t="s">
        <v>80</v>
      </c>
    </row>
    <row r="207" spans="1:8" x14ac:dyDescent="0.25">
      <c r="A207" s="61"/>
      <c r="B207" s="62"/>
      <c r="C207" s="128">
        <v>24</v>
      </c>
      <c r="D207" s="128" t="s">
        <v>112</v>
      </c>
      <c r="E207" s="128">
        <v>28</v>
      </c>
      <c r="F207" s="129">
        <v>3.6</v>
      </c>
      <c r="G207" s="130">
        <v>0</v>
      </c>
      <c r="H207" s="131">
        <f t="shared" ref="H207:H208" si="14">ROUND(E207*F207*(1-G207),2)</f>
        <v>100.8</v>
      </c>
    </row>
    <row r="208" spans="1:8" x14ac:dyDescent="0.25">
      <c r="A208" s="61"/>
      <c r="B208" s="62"/>
      <c r="C208" s="128">
        <v>25</v>
      </c>
      <c r="D208" s="128" t="s">
        <v>150</v>
      </c>
      <c r="E208" s="128">
        <v>12</v>
      </c>
      <c r="F208" s="129">
        <v>11.2</v>
      </c>
      <c r="G208" s="130">
        <v>0</v>
      </c>
      <c r="H208" s="131">
        <f t="shared" si="14"/>
        <v>134.4</v>
      </c>
    </row>
    <row r="209" spans="1:8" x14ac:dyDescent="0.25">
      <c r="A209" s="61"/>
      <c r="B209" s="62"/>
      <c r="C209" s="61"/>
      <c r="D209" s="61"/>
      <c r="E209" s="61"/>
      <c r="F209" s="61"/>
      <c r="G209" s="61"/>
      <c r="H209" s="102"/>
    </row>
    <row r="210" spans="1:8" ht="15" customHeight="1" x14ac:dyDescent="0.25">
      <c r="A210" s="61"/>
      <c r="B210" s="62"/>
      <c r="C210" s="61"/>
      <c r="D210" s="61"/>
      <c r="E210" s="61"/>
      <c r="F210" s="61"/>
      <c r="G210" s="132" t="s">
        <v>77</v>
      </c>
      <c r="H210" s="133">
        <f>SUM(H207:H209)</f>
        <v>235.2</v>
      </c>
    </row>
    <row r="211" spans="1:8" x14ac:dyDescent="0.25">
      <c r="A211" s="61"/>
      <c r="B211" s="134"/>
      <c r="C211" s="135"/>
      <c r="D211" s="135"/>
      <c r="E211" s="135"/>
      <c r="F211" s="135"/>
      <c r="G211" s="135"/>
      <c r="H211" s="136"/>
    </row>
    <row r="212" spans="1:8" x14ac:dyDescent="0.25">
      <c r="A212" s="68"/>
      <c r="B212" s="68"/>
      <c r="C212" s="68"/>
      <c r="D212" s="68"/>
      <c r="E212" s="68"/>
      <c r="F212" s="68"/>
      <c r="G212" s="68"/>
      <c r="H212" s="94"/>
    </row>
    <row r="213" spans="1:8" s="58" customFormat="1" ht="21" customHeight="1" x14ac:dyDescent="0.25">
      <c r="A213" s="138"/>
      <c r="B213" s="138"/>
      <c r="C213" s="138" t="s">
        <v>103</v>
      </c>
      <c r="D213" s="139" t="s">
        <v>52</v>
      </c>
      <c r="E213" s="138"/>
      <c r="F213" s="138"/>
      <c r="G213" s="138" t="s">
        <v>8</v>
      </c>
      <c r="H213" s="140">
        <f>SUMIF(G215:G228,"=Subtotal:",H215:H228)</f>
        <v>1249.1000000000001</v>
      </c>
    </row>
    <row r="214" spans="1:8" s="58" customFormat="1" ht="21" customHeight="1" x14ac:dyDescent="0.25">
      <c r="A214" s="138"/>
      <c r="B214" s="138"/>
      <c r="C214" s="138" t="s">
        <v>102</v>
      </c>
      <c r="D214" s="139" t="s">
        <v>50</v>
      </c>
      <c r="E214" s="138"/>
      <c r="F214" s="138" t="s">
        <v>101</v>
      </c>
      <c r="G214" s="139" t="s">
        <v>149</v>
      </c>
      <c r="H214" s="141"/>
    </row>
    <row r="215" spans="1:8" ht="12.75" customHeight="1" x14ac:dyDescent="0.25">
      <c r="A215" s="68"/>
      <c r="B215" s="68"/>
      <c r="C215" s="127"/>
      <c r="D215" s="61"/>
      <c r="E215" s="61"/>
      <c r="F215" s="68"/>
      <c r="G215" s="68"/>
      <c r="H215" s="94"/>
    </row>
    <row r="216" spans="1:8" ht="15" customHeight="1" x14ac:dyDescent="0.25">
      <c r="A216" s="60"/>
      <c r="B216" s="142" t="s">
        <v>94</v>
      </c>
      <c r="C216" s="143"/>
      <c r="D216" s="143"/>
      <c r="E216" s="143"/>
      <c r="F216" s="143"/>
      <c r="G216" s="143"/>
      <c r="H216" s="144"/>
    </row>
    <row r="217" spans="1:8" ht="15" customHeight="1" x14ac:dyDescent="0.25">
      <c r="A217" s="60"/>
      <c r="B217" s="142"/>
      <c r="C217" s="143" t="s">
        <v>93</v>
      </c>
      <c r="D217" s="143" t="s">
        <v>92</v>
      </c>
      <c r="E217" s="143" t="s">
        <v>91</v>
      </c>
      <c r="F217" s="143" t="s">
        <v>90</v>
      </c>
      <c r="G217" s="143" t="s">
        <v>89</v>
      </c>
      <c r="H217" s="144" t="s">
        <v>88</v>
      </c>
    </row>
    <row r="218" spans="1:8" s="59" customFormat="1" x14ac:dyDescent="0.25">
      <c r="A218" s="61"/>
      <c r="B218" s="62"/>
      <c r="C218" s="61">
        <v>10474</v>
      </c>
      <c r="D218" s="61" t="s">
        <v>122</v>
      </c>
      <c r="E218" s="63">
        <v>41377</v>
      </c>
      <c r="F218" s="63">
        <v>41405</v>
      </c>
      <c r="G218" s="63">
        <v>41385</v>
      </c>
      <c r="H218" s="102" t="s">
        <v>86</v>
      </c>
    </row>
    <row r="219" spans="1:8" x14ac:dyDescent="0.25">
      <c r="A219" s="61"/>
      <c r="B219" s="62"/>
      <c r="C219" s="61"/>
      <c r="D219" s="61"/>
      <c r="E219" s="61"/>
      <c r="F219" s="61"/>
      <c r="G219" s="61"/>
      <c r="H219" s="102"/>
    </row>
    <row r="220" spans="1:8" ht="15" customHeight="1" x14ac:dyDescent="0.25">
      <c r="A220" s="64"/>
      <c r="B220" s="65"/>
      <c r="C220" s="145" t="s">
        <v>85</v>
      </c>
      <c r="D220" s="146" t="s">
        <v>84</v>
      </c>
      <c r="E220" s="145" t="s">
        <v>83</v>
      </c>
      <c r="F220" s="145" t="s">
        <v>82</v>
      </c>
      <c r="G220" s="145" t="s">
        <v>81</v>
      </c>
      <c r="H220" s="147" t="s">
        <v>80</v>
      </c>
    </row>
    <row r="221" spans="1:8" x14ac:dyDescent="0.25">
      <c r="A221" s="61"/>
      <c r="B221" s="62"/>
      <c r="C221" s="128">
        <v>14</v>
      </c>
      <c r="D221" s="128" t="s">
        <v>148</v>
      </c>
      <c r="E221" s="128">
        <v>12</v>
      </c>
      <c r="F221" s="129">
        <v>18.600000000000001</v>
      </c>
      <c r="G221" s="130">
        <v>0</v>
      </c>
      <c r="H221" s="131">
        <f t="shared" ref="H221:H224" si="15">ROUND(E221*F221*(1-G221),2)</f>
        <v>223.2</v>
      </c>
    </row>
    <row r="222" spans="1:8" x14ac:dyDescent="0.25">
      <c r="A222" s="61"/>
      <c r="B222" s="62"/>
      <c r="C222" s="128">
        <v>28</v>
      </c>
      <c r="D222" s="128" t="s">
        <v>147</v>
      </c>
      <c r="E222" s="128">
        <v>18</v>
      </c>
      <c r="F222" s="129">
        <v>36.4</v>
      </c>
      <c r="G222" s="130">
        <v>0</v>
      </c>
      <c r="H222" s="131">
        <f t="shared" si="15"/>
        <v>655.20000000000005</v>
      </c>
    </row>
    <row r="223" spans="1:8" x14ac:dyDescent="0.25">
      <c r="A223" s="61"/>
      <c r="B223" s="62"/>
      <c r="C223" s="128">
        <v>40</v>
      </c>
      <c r="D223" s="128" t="s">
        <v>110</v>
      </c>
      <c r="E223" s="128">
        <v>21</v>
      </c>
      <c r="F223" s="129">
        <v>14.7</v>
      </c>
      <c r="G223" s="130">
        <v>0</v>
      </c>
      <c r="H223" s="131">
        <f t="shared" si="15"/>
        <v>308.7</v>
      </c>
    </row>
    <row r="224" spans="1:8" x14ac:dyDescent="0.25">
      <c r="A224" s="61"/>
      <c r="B224" s="62"/>
      <c r="C224" s="128">
        <v>75</v>
      </c>
      <c r="D224" s="128" t="s">
        <v>146</v>
      </c>
      <c r="E224" s="128">
        <v>10</v>
      </c>
      <c r="F224" s="129">
        <v>6.2</v>
      </c>
      <c r="G224" s="130">
        <v>0</v>
      </c>
      <c r="H224" s="131">
        <f t="shared" si="15"/>
        <v>62</v>
      </c>
    </row>
    <row r="225" spans="1:8" x14ac:dyDescent="0.25">
      <c r="A225" s="61"/>
      <c r="B225" s="62"/>
      <c r="C225" s="61"/>
      <c r="D225" s="61"/>
      <c r="E225" s="61"/>
      <c r="F225" s="61"/>
      <c r="G225" s="61"/>
      <c r="H225" s="102"/>
    </row>
    <row r="226" spans="1:8" ht="15" customHeight="1" x14ac:dyDescent="0.25">
      <c r="A226" s="61"/>
      <c r="B226" s="62"/>
      <c r="C226" s="61"/>
      <c r="D226" s="61"/>
      <c r="E226" s="61"/>
      <c r="F226" s="61"/>
      <c r="G226" s="132" t="s">
        <v>77</v>
      </c>
      <c r="H226" s="133">
        <f>SUM(H221:H225)</f>
        <v>1249.1000000000001</v>
      </c>
    </row>
    <row r="227" spans="1:8" x14ac:dyDescent="0.25">
      <c r="A227" s="61"/>
      <c r="B227" s="134"/>
      <c r="C227" s="135"/>
      <c r="D227" s="135"/>
      <c r="E227" s="135"/>
      <c r="F227" s="135"/>
      <c r="G227" s="135"/>
      <c r="H227" s="136"/>
    </row>
    <row r="228" spans="1:8" x14ac:dyDescent="0.25">
      <c r="A228" s="68"/>
      <c r="B228" s="68"/>
      <c r="C228" s="68"/>
      <c r="D228" s="68"/>
      <c r="E228" s="68"/>
      <c r="F228" s="68"/>
      <c r="G228" s="68"/>
      <c r="H228" s="94"/>
    </row>
    <row r="229" spans="1:8" s="58" customFormat="1" ht="21" customHeight="1" x14ac:dyDescent="0.25">
      <c r="A229" s="138"/>
      <c r="B229" s="138"/>
      <c r="C229" s="138" t="s">
        <v>103</v>
      </c>
      <c r="D229" s="139" t="s">
        <v>992</v>
      </c>
      <c r="E229" s="138"/>
      <c r="F229" s="138"/>
      <c r="G229" s="138" t="s">
        <v>8</v>
      </c>
      <c r="H229" s="140">
        <f>SUMIF(G231:G242,"=Subtotal:",H231:H242)</f>
        <v>439.2</v>
      </c>
    </row>
    <row r="230" spans="1:8" s="58" customFormat="1" ht="21" customHeight="1" x14ac:dyDescent="0.25">
      <c r="A230" s="138"/>
      <c r="B230" s="138"/>
      <c r="C230" s="138" t="s">
        <v>102</v>
      </c>
      <c r="D230" s="139" t="s">
        <v>48</v>
      </c>
      <c r="E230" s="138"/>
      <c r="F230" s="138" t="s">
        <v>101</v>
      </c>
      <c r="G230" s="139" t="s">
        <v>145</v>
      </c>
      <c r="H230" s="141"/>
    </row>
    <row r="231" spans="1:8" ht="12.75" customHeight="1" x14ac:dyDescent="0.25">
      <c r="A231" s="68"/>
      <c r="B231" s="68"/>
      <c r="C231" s="127"/>
      <c r="D231" s="61"/>
      <c r="E231" s="61"/>
      <c r="F231" s="68"/>
      <c r="G231" s="68"/>
      <c r="H231" s="94"/>
    </row>
    <row r="232" spans="1:8" ht="15" customHeight="1" x14ac:dyDescent="0.25">
      <c r="A232" s="60"/>
      <c r="B232" s="142" t="s">
        <v>94</v>
      </c>
      <c r="C232" s="143"/>
      <c r="D232" s="143"/>
      <c r="E232" s="143"/>
      <c r="F232" s="143"/>
      <c r="G232" s="143"/>
      <c r="H232" s="144"/>
    </row>
    <row r="233" spans="1:8" ht="15" customHeight="1" x14ac:dyDescent="0.25">
      <c r="A233" s="60"/>
      <c r="B233" s="142"/>
      <c r="C233" s="143" t="s">
        <v>93</v>
      </c>
      <c r="D233" s="143" t="s">
        <v>92</v>
      </c>
      <c r="E233" s="143" t="s">
        <v>91</v>
      </c>
      <c r="F233" s="143" t="s">
        <v>90</v>
      </c>
      <c r="G233" s="143" t="s">
        <v>89</v>
      </c>
      <c r="H233" s="144" t="s">
        <v>88</v>
      </c>
    </row>
    <row r="234" spans="1:8" s="59" customFormat="1" x14ac:dyDescent="0.25">
      <c r="A234" s="61"/>
      <c r="B234" s="62"/>
      <c r="C234" s="61">
        <v>10489</v>
      </c>
      <c r="D234" s="61" t="s">
        <v>144</v>
      </c>
      <c r="E234" s="63">
        <v>41392</v>
      </c>
      <c r="F234" s="63">
        <v>41420</v>
      </c>
      <c r="G234" s="63">
        <v>41404</v>
      </c>
      <c r="H234" s="102" t="s">
        <v>86</v>
      </c>
    </row>
    <row r="235" spans="1:8" x14ac:dyDescent="0.25">
      <c r="A235" s="61"/>
      <c r="B235" s="62"/>
      <c r="C235" s="61"/>
      <c r="D235" s="61"/>
      <c r="E235" s="61"/>
      <c r="F235" s="61"/>
      <c r="G235" s="61"/>
      <c r="H235" s="102"/>
    </row>
    <row r="236" spans="1:8" ht="15" customHeight="1" x14ac:dyDescent="0.25">
      <c r="A236" s="64"/>
      <c r="B236" s="65"/>
      <c r="C236" s="145" t="s">
        <v>85</v>
      </c>
      <c r="D236" s="146" t="s">
        <v>84</v>
      </c>
      <c r="E236" s="145" t="s">
        <v>83</v>
      </c>
      <c r="F236" s="145" t="s">
        <v>82</v>
      </c>
      <c r="G236" s="145" t="s">
        <v>81</v>
      </c>
      <c r="H236" s="147" t="s">
        <v>80</v>
      </c>
    </row>
    <row r="237" spans="1:8" x14ac:dyDescent="0.25">
      <c r="A237" s="61"/>
      <c r="B237" s="62"/>
      <c r="C237" s="128">
        <v>11</v>
      </c>
      <c r="D237" s="128" t="s">
        <v>143</v>
      </c>
      <c r="E237" s="128">
        <v>15</v>
      </c>
      <c r="F237" s="129">
        <v>16.8</v>
      </c>
      <c r="G237" s="130">
        <v>0.25</v>
      </c>
      <c r="H237" s="131">
        <f t="shared" ref="H237:H238" si="16">ROUND(E237*F237*(1-G237),2)</f>
        <v>189</v>
      </c>
    </row>
    <row r="238" spans="1:8" x14ac:dyDescent="0.25">
      <c r="A238" s="61"/>
      <c r="B238" s="62"/>
      <c r="C238" s="128">
        <v>16</v>
      </c>
      <c r="D238" s="128" t="s">
        <v>96</v>
      </c>
      <c r="E238" s="128">
        <v>18</v>
      </c>
      <c r="F238" s="129">
        <v>13.9</v>
      </c>
      <c r="G238" s="130">
        <v>0</v>
      </c>
      <c r="H238" s="131">
        <f t="shared" si="16"/>
        <v>250.2</v>
      </c>
    </row>
    <row r="239" spans="1:8" x14ac:dyDescent="0.25">
      <c r="A239" s="61"/>
      <c r="B239" s="62"/>
      <c r="C239" s="61"/>
      <c r="D239" s="61"/>
      <c r="E239" s="61"/>
      <c r="F239" s="61"/>
      <c r="G239" s="61"/>
      <c r="H239" s="102"/>
    </row>
    <row r="240" spans="1:8" ht="15" customHeight="1" x14ac:dyDescent="0.25">
      <c r="A240" s="61"/>
      <c r="B240" s="62"/>
      <c r="C240" s="61"/>
      <c r="D240" s="61"/>
      <c r="E240" s="61"/>
      <c r="F240" s="61"/>
      <c r="G240" s="132" t="s">
        <v>77</v>
      </c>
      <c r="H240" s="133">
        <f>SUM(H237:H239)</f>
        <v>439.2</v>
      </c>
    </row>
    <row r="241" spans="1:8" x14ac:dyDescent="0.25">
      <c r="A241" s="61"/>
      <c r="B241" s="134"/>
      <c r="C241" s="135"/>
      <c r="D241" s="135"/>
      <c r="E241" s="135"/>
      <c r="F241" s="135"/>
      <c r="G241" s="135"/>
      <c r="H241" s="136"/>
    </row>
    <row r="242" spans="1:8" x14ac:dyDescent="0.25">
      <c r="A242" s="68"/>
      <c r="B242" s="68"/>
      <c r="C242" s="68"/>
      <c r="D242" s="68"/>
      <c r="E242" s="68"/>
      <c r="F242" s="68"/>
      <c r="G242" s="68"/>
      <c r="H242" s="94"/>
    </row>
    <row r="243" spans="1:8" s="58" customFormat="1" ht="21" customHeight="1" x14ac:dyDescent="0.25">
      <c r="A243" s="138"/>
      <c r="B243" s="138"/>
      <c r="C243" s="138" t="s">
        <v>103</v>
      </c>
      <c r="D243" s="139" t="s">
        <v>47</v>
      </c>
      <c r="E243" s="138"/>
      <c r="F243" s="138"/>
      <c r="G243" s="138" t="s">
        <v>8</v>
      </c>
      <c r="H243" s="140">
        <f>SUMIF(G245:G257,"=Subtotal:",H245:H257)</f>
        <v>558</v>
      </c>
    </row>
    <row r="244" spans="1:8" s="58" customFormat="1" ht="21" customHeight="1" x14ac:dyDescent="0.25">
      <c r="A244" s="138"/>
      <c r="B244" s="138"/>
      <c r="C244" s="138" t="s">
        <v>102</v>
      </c>
      <c r="D244" s="139" t="s">
        <v>45</v>
      </c>
      <c r="E244" s="138"/>
      <c r="F244" s="138" t="s">
        <v>101</v>
      </c>
      <c r="G244" s="139" t="s">
        <v>142</v>
      </c>
      <c r="H244" s="141"/>
    </row>
    <row r="245" spans="1:8" ht="12.75" customHeight="1" x14ac:dyDescent="0.25">
      <c r="A245" s="68"/>
      <c r="B245" s="68"/>
      <c r="C245" s="127"/>
      <c r="D245" s="61"/>
      <c r="E245" s="61"/>
      <c r="F245" s="68"/>
      <c r="G245" s="68"/>
      <c r="H245" s="94"/>
    </row>
    <row r="246" spans="1:8" ht="15" customHeight="1" x14ac:dyDescent="0.25">
      <c r="A246" s="60"/>
      <c r="B246" s="142" t="s">
        <v>94</v>
      </c>
      <c r="C246" s="143"/>
      <c r="D246" s="143"/>
      <c r="E246" s="143"/>
      <c r="F246" s="143"/>
      <c r="G246" s="143"/>
      <c r="H246" s="144"/>
    </row>
    <row r="247" spans="1:8" ht="15" customHeight="1" x14ac:dyDescent="0.25">
      <c r="A247" s="60"/>
      <c r="B247" s="142"/>
      <c r="C247" s="143" t="s">
        <v>93</v>
      </c>
      <c r="D247" s="143" t="s">
        <v>92</v>
      </c>
      <c r="E247" s="143" t="s">
        <v>91</v>
      </c>
      <c r="F247" s="143" t="s">
        <v>90</v>
      </c>
      <c r="G247" s="143" t="s">
        <v>89</v>
      </c>
      <c r="H247" s="144" t="s">
        <v>88</v>
      </c>
    </row>
    <row r="248" spans="1:8" s="59" customFormat="1" x14ac:dyDescent="0.25">
      <c r="A248" s="61"/>
      <c r="B248" s="62"/>
      <c r="C248" s="61">
        <v>10477</v>
      </c>
      <c r="D248" s="61" t="s">
        <v>122</v>
      </c>
      <c r="E248" s="63">
        <v>41381</v>
      </c>
      <c r="F248" s="63">
        <v>41409</v>
      </c>
      <c r="G248" s="63">
        <v>41389</v>
      </c>
      <c r="H248" s="102" t="s">
        <v>86</v>
      </c>
    </row>
    <row r="249" spans="1:8" x14ac:dyDescent="0.25">
      <c r="A249" s="61"/>
      <c r="B249" s="62"/>
      <c r="C249" s="61"/>
      <c r="D249" s="61"/>
      <c r="E249" s="61"/>
      <c r="F249" s="61"/>
      <c r="G249" s="61"/>
      <c r="H249" s="102"/>
    </row>
    <row r="250" spans="1:8" ht="15" customHeight="1" x14ac:dyDescent="0.25">
      <c r="A250" s="64"/>
      <c r="B250" s="65"/>
      <c r="C250" s="145" t="s">
        <v>85</v>
      </c>
      <c r="D250" s="146" t="s">
        <v>84</v>
      </c>
      <c r="E250" s="145" t="s">
        <v>83</v>
      </c>
      <c r="F250" s="145" t="s">
        <v>82</v>
      </c>
      <c r="G250" s="145" t="s">
        <v>81</v>
      </c>
      <c r="H250" s="147" t="s">
        <v>80</v>
      </c>
    </row>
    <row r="251" spans="1:8" x14ac:dyDescent="0.25">
      <c r="A251" s="61"/>
      <c r="B251" s="62"/>
      <c r="C251" s="128">
        <v>1</v>
      </c>
      <c r="D251" s="128" t="s">
        <v>141</v>
      </c>
      <c r="E251" s="128">
        <v>15</v>
      </c>
      <c r="F251" s="129">
        <v>14.4</v>
      </c>
      <c r="G251" s="130">
        <v>0</v>
      </c>
      <c r="H251" s="131">
        <f t="shared" ref="H251:H253" si="17">ROUND(E251*F251*(1-G251),2)</f>
        <v>216</v>
      </c>
    </row>
    <row r="252" spans="1:8" x14ac:dyDescent="0.25">
      <c r="A252" s="61"/>
      <c r="B252" s="62"/>
      <c r="C252" s="128">
        <v>21</v>
      </c>
      <c r="D252" s="128" t="s">
        <v>140</v>
      </c>
      <c r="E252" s="128">
        <v>21</v>
      </c>
      <c r="F252" s="129">
        <v>8</v>
      </c>
      <c r="G252" s="130">
        <v>0.25</v>
      </c>
      <c r="H252" s="131">
        <f t="shared" si="17"/>
        <v>126</v>
      </c>
    </row>
    <row r="253" spans="1:8" x14ac:dyDescent="0.25">
      <c r="A253" s="61"/>
      <c r="B253" s="62"/>
      <c r="C253" s="128">
        <v>39</v>
      </c>
      <c r="D253" s="128" t="s">
        <v>139</v>
      </c>
      <c r="E253" s="128">
        <v>20</v>
      </c>
      <c r="F253" s="129">
        <v>14.4</v>
      </c>
      <c r="G253" s="130">
        <v>0.25</v>
      </c>
      <c r="H253" s="131">
        <f t="shared" si="17"/>
        <v>216</v>
      </c>
    </row>
    <row r="254" spans="1:8" x14ac:dyDescent="0.25">
      <c r="A254" s="61"/>
      <c r="B254" s="62"/>
      <c r="C254" s="61"/>
      <c r="D254" s="61"/>
      <c r="E254" s="61"/>
      <c r="F254" s="61"/>
      <c r="G254" s="61"/>
      <c r="H254" s="102"/>
    </row>
    <row r="255" spans="1:8" ht="15" customHeight="1" x14ac:dyDescent="0.25">
      <c r="A255" s="61"/>
      <c r="B255" s="62"/>
      <c r="C255" s="61"/>
      <c r="D255" s="61"/>
      <c r="E255" s="61"/>
      <c r="F255" s="61"/>
      <c r="G255" s="132" t="s">
        <v>77</v>
      </c>
      <c r="H255" s="133">
        <f>SUM(H251:H254)</f>
        <v>558</v>
      </c>
    </row>
    <row r="256" spans="1:8" x14ac:dyDescent="0.25">
      <c r="A256" s="61"/>
      <c r="B256" s="134"/>
      <c r="C256" s="135"/>
      <c r="D256" s="135"/>
      <c r="E256" s="135"/>
      <c r="F256" s="135"/>
      <c r="G256" s="135"/>
      <c r="H256" s="136"/>
    </row>
    <row r="257" spans="1:8" x14ac:dyDescent="0.25">
      <c r="A257" s="68"/>
      <c r="B257" s="68"/>
      <c r="C257" s="68"/>
      <c r="D257" s="68"/>
      <c r="E257" s="68"/>
      <c r="F257" s="68"/>
      <c r="G257" s="68"/>
      <c r="H257" s="94"/>
    </row>
    <row r="258" spans="1:8" s="58" customFormat="1" ht="21" customHeight="1" x14ac:dyDescent="0.25">
      <c r="A258" s="138"/>
      <c r="B258" s="138"/>
      <c r="C258" s="138" t="s">
        <v>103</v>
      </c>
      <c r="D258" s="139" t="s">
        <v>44</v>
      </c>
      <c r="E258" s="138"/>
      <c r="F258" s="138"/>
      <c r="G258" s="138" t="s">
        <v>8</v>
      </c>
      <c r="H258" s="140">
        <f>SUMIF(G260:G272,"=Subtotal:",H260:H272)</f>
        <v>889.7</v>
      </c>
    </row>
    <row r="259" spans="1:8" s="58" customFormat="1" ht="21" customHeight="1" x14ac:dyDescent="0.25">
      <c r="A259" s="138"/>
      <c r="B259" s="138"/>
      <c r="C259" s="138" t="s">
        <v>102</v>
      </c>
      <c r="D259" s="139" t="s">
        <v>42</v>
      </c>
      <c r="E259" s="138"/>
      <c r="F259" s="138" t="s">
        <v>101</v>
      </c>
      <c r="G259" s="139" t="s">
        <v>138</v>
      </c>
      <c r="H259" s="141"/>
    </row>
    <row r="260" spans="1:8" ht="12.75" customHeight="1" x14ac:dyDescent="0.25">
      <c r="A260" s="68"/>
      <c r="B260" s="68"/>
      <c r="C260" s="127"/>
      <c r="D260" s="61"/>
      <c r="E260" s="61"/>
      <c r="F260" s="68"/>
      <c r="G260" s="68"/>
      <c r="H260" s="94"/>
    </row>
    <row r="261" spans="1:8" ht="15" customHeight="1" x14ac:dyDescent="0.25">
      <c r="A261" s="60"/>
      <c r="B261" s="142" t="s">
        <v>94</v>
      </c>
      <c r="C261" s="143"/>
      <c r="D261" s="143"/>
      <c r="E261" s="143"/>
      <c r="F261" s="143"/>
      <c r="G261" s="143"/>
      <c r="H261" s="144"/>
    </row>
    <row r="262" spans="1:8" ht="15" customHeight="1" x14ac:dyDescent="0.25">
      <c r="A262" s="60"/>
      <c r="B262" s="142"/>
      <c r="C262" s="143" t="s">
        <v>93</v>
      </c>
      <c r="D262" s="143" t="s">
        <v>92</v>
      </c>
      <c r="E262" s="143" t="s">
        <v>91</v>
      </c>
      <c r="F262" s="143" t="s">
        <v>90</v>
      </c>
      <c r="G262" s="143" t="s">
        <v>89</v>
      </c>
      <c r="H262" s="144" t="s">
        <v>88</v>
      </c>
    </row>
    <row r="263" spans="1:8" s="59" customFormat="1" x14ac:dyDescent="0.25">
      <c r="A263" s="61"/>
      <c r="B263" s="62"/>
      <c r="C263" s="61">
        <v>10487</v>
      </c>
      <c r="D263" s="61" t="s">
        <v>106</v>
      </c>
      <c r="E263" s="63">
        <v>41390</v>
      </c>
      <c r="F263" s="63">
        <v>41418</v>
      </c>
      <c r="G263" s="63">
        <v>41392</v>
      </c>
      <c r="H263" s="102" t="s">
        <v>86</v>
      </c>
    </row>
    <row r="264" spans="1:8" x14ac:dyDescent="0.25">
      <c r="A264" s="61"/>
      <c r="B264" s="62"/>
      <c r="C264" s="61"/>
      <c r="D264" s="61"/>
      <c r="E264" s="61"/>
      <c r="F264" s="61"/>
      <c r="G264" s="61"/>
      <c r="H264" s="102"/>
    </row>
    <row r="265" spans="1:8" ht="15" customHeight="1" x14ac:dyDescent="0.25">
      <c r="A265" s="64"/>
      <c r="B265" s="65"/>
      <c r="C265" s="145" t="s">
        <v>85</v>
      </c>
      <c r="D265" s="146" t="s">
        <v>84</v>
      </c>
      <c r="E265" s="145" t="s">
        <v>83</v>
      </c>
      <c r="F265" s="145" t="s">
        <v>82</v>
      </c>
      <c r="G265" s="145" t="s">
        <v>81</v>
      </c>
      <c r="H265" s="147" t="s">
        <v>80</v>
      </c>
    </row>
    <row r="266" spans="1:8" x14ac:dyDescent="0.25">
      <c r="A266" s="61"/>
      <c r="B266" s="62"/>
      <c r="C266" s="128">
        <v>19</v>
      </c>
      <c r="D266" s="128" t="s">
        <v>121</v>
      </c>
      <c r="E266" s="128">
        <v>5</v>
      </c>
      <c r="F266" s="129">
        <v>7.3</v>
      </c>
      <c r="G266" s="130">
        <v>0</v>
      </c>
      <c r="H266" s="131">
        <f t="shared" ref="H266:H268" si="18">ROUND(E266*F266*(1-G266),2)</f>
        <v>36.5</v>
      </c>
    </row>
    <row r="267" spans="1:8" x14ac:dyDescent="0.25">
      <c r="A267" s="61"/>
      <c r="B267" s="62"/>
      <c r="C267" s="128">
        <v>26</v>
      </c>
      <c r="D267" s="128" t="s">
        <v>137</v>
      </c>
      <c r="E267" s="128">
        <v>30</v>
      </c>
      <c r="F267" s="129">
        <v>24.9</v>
      </c>
      <c r="G267" s="130">
        <v>0</v>
      </c>
      <c r="H267" s="131">
        <f t="shared" si="18"/>
        <v>747</v>
      </c>
    </row>
    <row r="268" spans="1:8" x14ac:dyDescent="0.25">
      <c r="A268" s="61"/>
      <c r="B268" s="62"/>
      <c r="C268" s="128">
        <v>54</v>
      </c>
      <c r="D268" s="128" t="s">
        <v>136</v>
      </c>
      <c r="E268" s="128">
        <v>24</v>
      </c>
      <c r="F268" s="129">
        <v>5.9</v>
      </c>
      <c r="G268" s="130">
        <v>0.25</v>
      </c>
      <c r="H268" s="131">
        <f t="shared" si="18"/>
        <v>106.2</v>
      </c>
    </row>
    <row r="269" spans="1:8" x14ac:dyDescent="0.25">
      <c r="A269" s="61"/>
      <c r="B269" s="62"/>
      <c r="C269" s="61"/>
      <c r="D269" s="61"/>
      <c r="E269" s="61"/>
      <c r="F269" s="61"/>
      <c r="G269" s="61"/>
      <c r="H269" s="102"/>
    </row>
    <row r="270" spans="1:8" ht="15" customHeight="1" x14ac:dyDescent="0.25">
      <c r="A270" s="61"/>
      <c r="B270" s="62"/>
      <c r="C270" s="61"/>
      <c r="D270" s="61"/>
      <c r="E270" s="61"/>
      <c r="F270" s="61"/>
      <c r="G270" s="132" t="s">
        <v>77</v>
      </c>
      <c r="H270" s="133">
        <f>SUM(H266:H269)</f>
        <v>889.7</v>
      </c>
    </row>
    <row r="271" spans="1:8" x14ac:dyDescent="0.25">
      <c r="A271" s="61"/>
      <c r="B271" s="134"/>
      <c r="C271" s="135"/>
      <c r="D271" s="135"/>
      <c r="E271" s="135"/>
      <c r="F271" s="135"/>
      <c r="G271" s="135"/>
      <c r="H271" s="136"/>
    </row>
    <row r="272" spans="1:8" x14ac:dyDescent="0.25">
      <c r="A272" s="68"/>
      <c r="B272" s="68"/>
      <c r="C272" s="68"/>
      <c r="D272" s="68"/>
      <c r="E272" s="68"/>
      <c r="F272" s="68"/>
      <c r="G272" s="68"/>
      <c r="H272" s="94"/>
    </row>
    <row r="273" spans="1:8" s="58" customFormat="1" ht="21" customHeight="1" x14ac:dyDescent="0.25">
      <c r="A273" s="138"/>
      <c r="B273" s="138"/>
      <c r="C273" s="138" t="s">
        <v>103</v>
      </c>
      <c r="D273" s="139" t="s">
        <v>987</v>
      </c>
      <c r="E273" s="138"/>
      <c r="F273" s="138"/>
      <c r="G273" s="138" t="s">
        <v>8</v>
      </c>
      <c r="H273" s="140">
        <f>SUMIF(G275:G288,"=Subtotal:",H275:H288)</f>
        <v>10495.6</v>
      </c>
    </row>
    <row r="274" spans="1:8" s="58" customFormat="1" ht="21" customHeight="1" x14ac:dyDescent="0.25">
      <c r="A274" s="138"/>
      <c r="B274" s="138"/>
      <c r="C274" s="138" t="s">
        <v>102</v>
      </c>
      <c r="D274" s="139" t="s">
        <v>39</v>
      </c>
      <c r="E274" s="138"/>
      <c r="F274" s="138" t="s">
        <v>101</v>
      </c>
      <c r="G274" s="139" t="s">
        <v>135</v>
      </c>
      <c r="H274" s="141"/>
    </row>
    <row r="275" spans="1:8" ht="12.75" customHeight="1" x14ac:dyDescent="0.25">
      <c r="A275" s="68"/>
      <c r="B275" s="68"/>
      <c r="C275" s="127"/>
      <c r="D275" s="61"/>
      <c r="E275" s="61"/>
      <c r="F275" s="68"/>
      <c r="G275" s="68"/>
      <c r="H275" s="94"/>
    </row>
    <row r="276" spans="1:8" ht="15" customHeight="1" x14ac:dyDescent="0.25">
      <c r="A276" s="60"/>
      <c r="B276" s="142" t="s">
        <v>94</v>
      </c>
      <c r="C276" s="143"/>
      <c r="D276" s="143"/>
      <c r="E276" s="143"/>
      <c r="F276" s="143"/>
      <c r="G276" s="143"/>
      <c r="H276" s="144"/>
    </row>
    <row r="277" spans="1:8" ht="15" customHeight="1" x14ac:dyDescent="0.25">
      <c r="A277" s="60"/>
      <c r="B277" s="142"/>
      <c r="C277" s="143" t="s">
        <v>93</v>
      </c>
      <c r="D277" s="143" t="s">
        <v>92</v>
      </c>
      <c r="E277" s="143" t="s">
        <v>91</v>
      </c>
      <c r="F277" s="143" t="s">
        <v>90</v>
      </c>
      <c r="G277" s="143" t="s">
        <v>89</v>
      </c>
      <c r="H277" s="144" t="s">
        <v>88</v>
      </c>
    </row>
    <row r="278" spans="1:8" s="59" customFormat="1" x14ac:dyDescent="0.25">
      <c r="A278" s="61"/>
      <c r="B278" s="62"/>
      <c r="C278" s="61">
        <v>10479</v>
      </c>
      <c r="D278" s="61" t="s">
        <v>134</v>
      </c>
      <c r="E278" s="63">
        <v>41383</v>
      </c>
      <c r="F278" s="63">
        <v>41411</v>
      </c>
      <c r="G278" s="63">
        <v>41385</v>
      </c>
      <c r="H278" s="102" t="s">
        <v>105</v>
      </c>
    </row>
    <row r="279" spans="1:8" x14ac:dyDescent="0.25">
      <c r="A279" s="61"/>
      <c r="B279" s="62"/>
      <c r="C279" s="61"/>
      <c r="D279" s="61"/>
      <c r="E279" s="61"/>
      <c r="F279" s="61"/>
      <c r="G279" s="61"/>
      <c r="H279" s="102"/>
    </row>
    <row r="280" spans="1:8" ht="15" customHeight="1" x14ac:dyDescent="0.25">
      <c r="A280" s="64"/>
      <c r="B280" s="65"/>
      <c r="C280" s="145" t="s">
        <v>85</v>
      </c>
      <c r="D280" s="146" t="s">
        <v>84</v>
      </c>
      <c r="E280" s="145" t="s">
        <v>83</v>
      </c>
      <c r="F280" s="145" t="s">
        <v>82</v>
      </c>
      <c r="G280" s="145" t="s">
        <v>81</v>
      </c>
      <c r="H280" s="147" t="s">
        <v>80</v>
      </c>
    </row>
    <row r="281" spans="1:8" x14ac:dyDescent="0.25">
      <c r="A281" s="61"/>
      <c r="B281" s="62"/>
      <c r="C281" s="128">
        <v>38</v>
      </c>
      <c r="D281" s="128" t="s">
        <v>133</v>
      </c>
      <c r="E281" s="128">
        <v>30</v>
      </c>
      <c r="F281" s="129">
        <v>210.8</v>
      </c>
      <c r="G281" s="130">
        <v>0</v>
      </c>
      <c r="H281" s="131">
        <f t="shared" ref="H281:H284" si="19">ROUND(E281*F281*(1-G281),2)</f>
        <v>6324</v>
      </c>
    </row>
    <row r="282" spans="1:8" x14ac:dyDescent="0.25">
      <c r="A282" s="61"/>
      <c r="B282" s="62"/>
      <c r="C282" s="128">
        <v>53</v>
      </c>
      <c r="D282" s="128" t="s">
        <v>132</v>
      </c>
      <c r="E282" s="128">
        <v>28</v>
      </c>
      <c r="F282" s="129">
        <v>26.2</v>
      </c>
      <c r="G282" s="130">
        <v>0</v>
      </c>
      <c r="H282" s="131">
        <f t="shared" si="19"/>
        <v>733.6</v>
      </c>
    </row>
    <row r="283" spans="1:8" x14ac:dyDescent="0.25">
      <c r="A283" s="61"/>
      <c r="B283" s="62"/>
      <c r="C283" s="128">
        <v>59</v>
      </c>
      <c r="D283" s="128" t="s">
        <v>131</v>
      </c>
      <c r="E283" s="128">
        <v>60</v>
      </c>
      <c r="F283" s="129">
        <v>44</v>
      </c>
      <c r="G283" s="130">
        <v>0</v>
      </c>
      <c r="H283" s="131">
        <f t="shared" si="19"/>
        <v>2640</v>
      </c>
    </row>
    <row r="284" spans="1:8" x14ac:dyDescent="0.25">
      <c r="A284" s="61"/>
      <c r="B284" s="62"/>
      <c r="C284" s="128">
        <v>64</v>
      </c>
      <c r="D284" s="128" t="s">
        <v>130</v>
      </c>
      <c r="E284" s="128">
        <v>30</v>
      </c>
      <c r="F284" s="129">
        <v>26.6</v>
      </c>
      <c r="G284" s="130">
        <v>0</v>
      </c>
      <c r="H284" s="131">
        <f t="shared" si="19"/>
        <v>798</v>
      </c>
    </row>
    <row r="285" spans="1:8" x14ac:dyDescent="0.25">
      <c r="A285" s="61"/>
      <c r="B285" s="62"/>
      <c r="C285" s="61"/>
      <c r="D285" s="61"/>
      <c r="E285" s="61"/>
      <c r="F285" s="61"/>
      <c r="G285" s="61"/>
      <c r="H285" s="102"/>
    </row>
    <row r="286" spans="1:8" ht="15" customHeight="1" x14ac:dyDescent="0.25">
      <c r="A286" s="61"/>
      <c r="B286" s="62"/>
      <c r="C286" s="61"/>
      <c r="D286" s="61"/>
      <c r="E286" s="61"/>
      <c r="F286" s="61"/>
      <c r="G286" s="132" t="s">
        <v>77</v>
      </c>
      <c r="H286" s="133">
        <f>SUM(H281:H285)</f>
        <v>10495.6</v>
      </c>
    </row>
    <row r="287" spans="1:8" x14ac:dyDescent="0.25">
      <c r="A287" s="61"/>
      <c r="B287" s="134"/>
      <c r="C287" s="135"/>
      <c r="D287" s="135"/>
      <c r="E287" s="135"/>
      <c r="F287" s="135"/>
      <c r="G287" s="135"/>
      <c r="H287" s="136"/>
    </row>
    <row r="288" spans="1:8" x14ac:dyDescent="0.25">
      <c r="A288" s="68"/>
      <c r="B288" s="68"/>
      <c r="C288" s="68"/>
      <c r="D288" s="68"/>
      <c r="E288" s="68"/>
      <c r="F288" s="68"/>
      <c r="G288" s="68"/>
      <c r="H288" s="94"/>
    </row>
    <row r="289" spans="1:8" s="58" customFormat="1" ht="21" customHeight="1" x14ac:dyDescent="0.25">
      <c r="A289" s="138"/>
      <c r="B289" s="138"/>
      <c r="C289" s="138" t="s">
        <v>103</v>
      </c>
      <c r="D289" s="139" t="s">
        <v>38</v>
      </c>
      <c r="E289" s="138"/>
      <c r="F289" s="138"/>
      <c r="G289" s="138" t="s">
        <v>8</v>
      </c>
      <c r="H289" s="140">
        <f>SUMIF(G291:G302,"=Subtotal:",H291:H302)</f>
        <v>1472</v>
      </c>
    </row>
    <row r="290" spans="1:8" s="58" customFormat="1" ht="21" customHeight="1" x14ac:dyDescent="0.25">
      <c r="A290" s="138"/>
      <c r="B290" s="138"/>
      <c r="C290" s="138" t="s">
        <v>102</v>
      </c>
      <c r="D290" s="139" t="s">
        <v>36</v>
      </c>
      <c r="E290" s="138"/>
      <c r="F290" s="138" t="s">
        <v>101</v>
      </c>
      <c r="G290" s="139" t="s">
        <v>129</v>
      </c>
      <c r="H290" s="141"/>
    </row>
    <row r="291" spans="1:8" ht="12.75" customHeight="1" x14ac:dyDescent="0.25">
      <c r="A291" s="68"/>
      <c r="B291" s="68"/>
      <c r="C291" s="127"/>
      <c r="D291" s="61"/>
      <c r="E291" s="61"/>
      <c r="F291" s="68"/>
      <c r="G291" s="68"/>
      <c r="H291" s="94"/>
    </row>
    <row r="292" spans="1:8" ht="15" customHeight="1" x14ac:dyDescent="0.25">
      <c r="A292" s="60"/>
      <c r="B292" s="142" t="s">
        <v>94</v>
      </c>
      <c r="C292" s="143"/>
      <c r="D292" s="143"/>
      <c r="E292" s="143"/>
      <c r="F292" s="143"/>
      <c r="G292" s="143"/>
      <c r="H292" s="144"/>
    </row>
    <row r="293" spans="1:8" ht="15" customHeight="1" x14ac:dyDescent="0.25">
      <c r="A293" s="60"/>
      <c r="B293" s="142"/>
      <c r="C293" s="143" t="s">
        <v>93</v>
      </c>
      <c r="D293" s="143" t="s">
        <v>92</v>
      </c>
      <c r="E293" s="143" t="s">
        <v>91</v>
      </c>
      <c r="F293" s="143" t="s">
        <v>90</v>
      </c>
      <c r="G293" s="143" t="s">
        <v>89</v>
      </c>
      <c r="H293" s="144" t="s">
        <v>88</v>
      </c>
    </row>
    <row r="294" spans="1:8" s="59" customFormat="1" x14ac:dyDescent="0.25">
      <c r="A294" s="61"/>
      <c r="B294" s="62"/>
      <c r="C294" s="61">
        <v>10481</v>
      </c>
      <c r="D294" s="61" t="s">
        <v>125</v>
      </c>
      <c r="E294" s="63">
        <v>41384</v>
      </c>
      <c r="F294" s="63">
        <v>41412</v>
      </c>
      <c r="G294" s="63">
        <v>41389</v>
      </c>
      <c r="H294" s="102" t="s">
        <v>86</v>
      </c>
    </row>
    <row r="295" spans="1:8" x14ac:dyDescent="0.25">
      <c r="A295" s="61"/>
      <c r="B295" s="62"/>
      <c r="C295" s="61"/>
      <c r="D295" s="61"/>
      <c r="E295" s="61"/>
      <c r="F295" s="61"/>
      <c r="G295" s="61"/>
      <c r="H295" s="102"/>
    </row>
    <row r="296" spans="1:8" ht="15" customHeight="1" x14ac:dyDescent="0.25">
      <c r="A296" s="64"/>
      <c r="B296" s="65"/>
      <c r="C296" s="145" t="s">
        <v>85</v>
      </c>
      <c r="D296" s="146" t="s">
        <v>84</v>
      </c>
      <c r="E296" s="145" t="s">
        <v>83</v>
      </c>
      <c r="F296" s="145" t="s">
        <v>82</v>
      </c>
      <c r="G296" s="145" t="s">
        <v>81</v>
      </c>
      <c r="H296" s="147" t="s">
        <v>80</v>
      </c>
    </row>
    <row r="297" spans="1:8" x14ac:dyDescent="0.25">
      <c r="A297" s="61"/>
      <c r="B297" s="62"/>
      <c r="C297" s="128">
        <v>49</v>
      </c>
      <c r="D297" s="128" t="s">
        <v>128</v>
      </c>
      <c r="E297" s="128">
        <v>24</v>
      </c>
      <c r="F297" s="129">
        <v>16</v>
      </c>
      <c r="G297" s="130">
        <v>0</v>
      </c>
      <c r="H297" s="131">
        <f t="shared" ref="H297:H298" si="20">ROUND(E297*F297*(1-G297),2)</f>
        <v>384</v>
      </c>
    </row>
    <row r="298" spans="1:8" x14ac:dyDescent="0.25">
      <c r="A298" s="61"/>
      <c r="B298" s="62"/>
      <c r="C298" s="128">
        <v>60</v>
      </c>
      <c r="D298" s="128" t="s">
        <v>127</v>
      </c>
      <c r="E298" s="128">
        <v>40</v>
      </c>
      <c r="F298" s="129">
        <v>27.2</v>
      </c>
      <c r="G298" s="130">
        <v>0</v>
      </c>
      <c r="H298" s="131">
        <f t="shared" si="20"/>
        <v>1088</v>
      </c>
    </row>
    <row r="299" spans="1:8" x14ac:dyDescent="0.25">
      <c r="A299" s="61"/>
      <c r="B299" s="62"/>
      <c r="C299" s="61"/>
      <c r="D299" s="61"/>
      <c r="E299" s="61"/>
      <c r="F299" s="61"/>
      <c r="G299" s="61"/>
      <c r="H299" s="102"/>
    </row>
    <row r="300" spans="1:8" ht="15" customHeight="1" x14ac:dyDescent="0.25">
      <c r="A300" s="61"/>
      <c r="B300" s="62"/>
      <c r="C300" s="61"/>
      <c r="D300" s="61"/>
      <c r="E300" s="61"/>
      <c r="F300" s="61"/>
      <c r="G300" s="132" t="s">
        <v>77</v>
      </c>
      <c r="H300" s="133">
        <f>SUM(H297:H299)</f>
        <v>1472</v>
      </c>
    </row>
    <row r="301" spans="1:8" x14ac:dyDescent="0.25">
      <c r="A301" s="61"/>
      <c r="B301" s="134"/>
      <c r="C301" s="135"/>
      <c r="D301" s="135"/>
      <c r="E301" s="135"/>
      <c r="F301" s="135"/>
      <c r="G301" s="135"/>
      <c r="H301" s="136"/>
    </row>
    <row r="302" spans="1:8" x14ac:dyDescent="0.25">
      <c r="A302" s="68"/>
      <c r="B302" s="68"/>
      <c r="C302" s="68"/>
      <c r="D302" s="68"/>
      <c r="E302" s="68"/>
      <c r="F302" s="68"/>
      <c r="G302" s="68"/>
      <c r="H302" s="94"/>
    </row>
    <row r="303" spans="1:8" s="58" customFormat="1" ht="21" customHeight="1" x14ac:dyDescent="0.25">
      <c r="A303" s="138"/>
      <c r="B303" s="138"/>
      <c r="C303" s="138" t="s">
        <v>103</v>
      </c>
      <c r="D303" s="139" t="s">
        <v>34</v>
      </c>
      <c r="E303" s="138"/>
      <c r="F303" s="138"/>
      <c r="G303" s="138" t="s">
        <v>8</v>
      </c>
      <c r="H303" s="140">
        <f>SUMIF(G305:G316,"=Subtotal:",H305:H316)</f>
        <v>1036.8000000000002</v>
      </c>
    </row>
    <row r="304" spans="1:8" s="58" customFormat="1" ht="21" customHeight="1" x14ac:dyDescent="0.25">
      <c r="A304" s="138"/>
      <c r="B304" s="138"/>
      <c r="C304" s="138" t="s">
        <v>102</v>
      </c>
      <c r="D304" s="139" t="s">
        <v>32</v>
      </c>
      <c r="E304" s="138"/>
      <c r="F304" s="138" t="s">
        <v>101</v>
      </c>
      <c r="G304" s="139" t="s">
        <v>126</v>
      </c>
      <c r="H304" s="141"/>
    </row>
    <row r="305" spans="1:8" ht="12.75" customHeight="1" x14ac:dyDescent="0.25">
      <c r="A305" s="68"/>
      <c r="B305" s="68"/>
      <c r="C305" s="127"/>
      <c r="D305" s="61"/>
      <c r="E305" s="61"/>
      <c r="F305" s="68"/>
      <c r="G305" s="68"/>
      <c r="H305" s="94"/>
    </row>
    <row r="306" spans="1:8" ht="15" customHeight="1" x14ac:dyDescent="0.25">
      <c r="A306" s="60"/>
      <c r="B306" s="142" t="s">
        <v>94</v>
      </c>
      <c r="C306" s="143"/>
      <c r="D306" s="143"/>
      <c r="E306" s="143"/>
      <c r="F306" s="143"/>
      <c r="G306" s="143"/>
      <c r="H306" s="144"/>
    </row>
    <row r="307" spans="1:8" ht="15" customHeight="1" x14ac:dyDescent="0.25">
      <c r="A307" s="60"/>
      <c r="B307" s="142"/>
      <c r="C307" s="143" t="s">
        <v>93</v>
      </c>
      <c r="D307" s="143" t="s">
        <v>92</v>
      </c>
      <c r="E307" s="143" t="s">
        <v>91</v>
      </c>
      <c r="F307" s="143" t="s">
        <v>90</v>
      </c>
      <c r="G307" s="143" t="s">
        <v>89</v>
      </c>
      <c r="H307" s="144" t="s">
        <v>88</v>
      </c>
    </row>
    <row r="308" spans="1:8" s="59" customFormat="1" x14ac:dyDescent="0.25">
      <c r="A308" s="61"/>
      <c r="B308" s="62"/>
      <c r="C308" s="61">
        <v>10472</v>
      </c>
      <c r="D308" s="61" t="s">
        <v>125</v>
      </c>
      <c r="E308" s="63">
        <v>41376</v>
      </c>
      <c r="F308" s="63">
        <v>41404</v>
      </c>
      <c r="G308" s="63">
        <v>41383</v>
      </c>
      <c r="H308" s="102" t="s">
        <v>98</v>
      </c>
    </row>
    <row r="309" spans="1:8" x14ac:dyDescent="0.25">
      <c r="A309" s="61"/>
      <c r="B309" s="62"/>
      <c r="C309" s="61"/>
      <c r="D309" s="61"/>
      <c r="E309" s="61"/>
      <c r="F309" s="61"/>
      <c r="G309" s="61"/>
      <c r="H309" s="102"/>
    </row>
    <row r="310" spans="1:8" ht="15" customHeight="1" x14ac:dyDescent="0.25">
      <c r="A310" s="64"/>
      <c r="B310" s="65"/>
      <c r="C310" s="145" t="s">
        <v>85</v>
      </c>
      <c r="D310" s="146" t="s">
        <v>84</v>
      </c>
      <c r="E310" s="145" t="s">
        <v>83</v>
      </c>
      <c r="F310" s="145" t="s">
        <v>82</v>
      </c>
      <c r="G310" s="145" t="s">
        <v>81</v>
      </c>
      <c r="H310" s="147" t="s">
        <v>80</v>
      </c>
    </row>
    <row r="311" spans="1:8" x14ac:dyDescent="0.25">
      <c r="A311" s="61"/>
      <c r="B311" s="62"/>
      <c r="C311" s="128">
        <v>24</v>
      </c>
      <c r="D311" s="128" t="s">
        <v>112</v>
      </c>
      <c r="E311" s="128">
        <v>80</v>
      </c>
      <c r="F311" s="129">
        <v>3.6</v>
      </c>
      <c r="G311" s="130">
        <v>5.000000074505806E-2</v>
      </c>
      <c r="H311" s="131">
        <f t="shared" ref="H311:H312" si="21">ROUND(E311*F311*(1-G311),2)</f>
        <v>273.60000000000002</v>
      </c>
    </row>
    <row r="312" spans="1:8" x14ac:dyDescent="0.25">
      <c r="A312" s="61"/>
      <c r="B312" s="62"/>
      <c r="C312" s="128">
        <v>51</v>
      </c>
      <c r="D312" s="128" t="s">
        <v>124</v>
      </c>
      <c r="E312" s="128">
        <v>18</v>
      </c>
      <c r="F312" s="129">
        <v>42.4</v>
      </c>
      <c r="G312" s="130">
        <v>0</v>
      </c>
      <c r="H312" s="131">
        <f t="shared" si="21"/>
        <v>763.2</v>
      </c>
    </row>
    <row r="313" spans="1:8" x14ac:dyDescent="0.25">
      <c r="A313" s="61"/>
      <c r="B313" s="62"/>
      <c r="C313" s="61"/>
      <c r="D313" s="61"/>
      <c r="E313" s="61"/>
      <c r="F313" s="61"/>
      <c r="G313" s="61"/>
      <c r="H313" s="102"/>
    </row>
    <row r="314" spans="1:8" ht="15" customHeight="1" x14ac:dyDescent="0.25">
      <c r="A314" s="61"/>
      <c r="B314" s="62"/>
      <c r="C314" s="61"/>
      <c r="D314" s="61"/>
      <c r="E314" s="61"/>
      <c r="F314" s="61"/>
      <c r="G314" s="132" t="s">
        <v>77</v>
      </c>
      <c r="H314" s="133">
        <f>SUM(H311:H313)</f>
        <v>1036.8000000000002</v>
      </c>
    </row>
    <row r="315" spans="1:8" x14ac:dyDescent="0.25">
      <c r="A315" s="61"/>
      <c r="B315" s="134"/>
      <c r="C315" s="135"/>
      <c r="D315" s="135"/>
      <c r="E315" s="135"/>
      <c r="F315" s="135"/>
      <c r="G315" s="135"/>
      <c r="H315" s="136"/>
    </row>
    <row r="316" spans="1:8" x14ac:dyDescent="0.25">
      <c r="A316" s="68"/>
      <c r="B316" s="68"/>
      <c r="C316" s="68"/>
      <c r="D316" s="68"/>
      <c r="E316" s="68"/>
      <c r="F316" s="68"/>
      <c r="G316" s="68"/>
      <c r="H316" s="94"/>
    </row>
    <row r="317" spans="1:8" s="58" customFormat="1" ht="21" customHeight="1" x14ac:dyDescent="0.25">
      <c r="A317" s="138"/>
      <c r="B317" s="138"/>
      <c r="C317" s="138" t="s">
        <v>103</v>
      </c>
      <c r="D317" s="139" t="s">
        <v>30</v>
      </c>
      <c r="E317" s="138"/>
      <c r="F317" s="138"/>
      <c r="G317" s="138" t="s">
        <v>8</v>
      </c>
      <c r="H317" s="140">
        <f>SUMIF(G319:G341,"=Subtotal:",H319:H341)</f>
        <v>2218.48</v>
      </c>
    </row>
    <row r="318" spans="1:8" s="58" customFormat="1" ht="21" customHeight="1" x14ac:dyDescent="0.25">
      <c r="A318" s="138"/>
      <c r="B318" s="138"/>
      <c r="C318" s="138" t="s">
        <v>102</v>
      </c>
      <c r="D318" s="139" t="s">
        <v>28</v>
      </c>
      <c r="E318" s="138"/>
      <c r="F318" s="138" t="s">
        <v>101</v>
      </c>
      <c r="G318" s="139" t="s">
        <v>123</v>
      </c>
      <c r="H318" s="141"/>
    </row>
    <row r="319" spans="1:8" ht="12.75" customHeight="1" x14ac:dyDescent="0.25">
      <c r="A319" s="68"/>
      <c r="B319" s="68"/>
      <c r="C319" s="127"/>
      <c r="D319" s="61"/>
      <c r="E319" s="61"/>
      <c r="F319" s="68"/>
      <c r="G319" s="68"/>
      <c r="H319" s="94"/>
    </row>
    <row r="320" spans="1:8" ht="15" customHeight="1" x14ac:dyDescent="0.25">
      <c r="A320" s="60"/>
      <c r="B320" s="142" t="s">
        <v>94</v>
      </c>
      <c r="C320" s="143"/>
      <c r="D320" s="143"/>
      <c r="E320" s="143"/>
      <c r="F320" s="143"/>
      <c r="G320" s="143"/>
      <c r="H320" s="144"/>
    </row>
    <row r="321" spans="1:8" ht="15" customHeight="1" x14ac:dyDescent="0.25">
      <c r="A321" s="60"/>
      <c r="B321" s="142"/>
      <c r="C321" s="143" t="s">
        <v>93</v>
      </c>
      <c r="D321" s="143" t="s">
        <v>92</v>
      </c>
      <c r="E321" s="143" t="s">
        <v>91</v>
      </c>
      <c r="F321" s="143" t="s">
        <v>90</v>
      </c>
      <c r="G321" s="143" t="s">
        <v>89</v>
      </c>
      <c r="H321" s="144" t="s">
        <v>88</v>
      </c>
    </row>
    <row r="322" spans="1:8" s="59" customFormat="1" x14ac:dyDescent="0.25">
      <c r="A322" s="61"/>
      <c r="B322" s="62"/>
      <c r="C322" s="61">
        <v>10463</v>
      </c>
      <c r="D322" s="61" t="s">
        <v>122</v>
      </c>
      <c r="E322" s="63">
        <v>41368</v>
      </c>
      <c r="F322" s="63">
        <v>41396</v>
      </c>
      <c r="G322" s="63">
        <v>41370</v>
      </c>
      <c r="H322" s="102" t="s">
        <v>105</v>
      </c>
    </row>
    <row r="323" spans="1:8" x14ac:dyDescent="0.25">
      <c r="A323" s="61"/>
      <c r="B323" s="62"/>
      <c r="C323" s="61"/>
      <c r="D323" s="61"/>
      <c r="E323" s="61"/>
      <c r="F323" s="61"/>
      <c r="G323" s="61"/>
      <c r="H323" s="102"/>
    </row>
    <row r="324" spans="1:8" ht="15" customHeight="1" x14ac:dyDescent="0.25">
      <c r="A324" s="64"/>
      <c r="B324" s="65"/>
      <c r="C324" s="145" t="s">
        <v>85</v>
      </c>
      <c r="D324" s="146" t="s">
        <v>84</v>
      </c>
      <c r="E324" s="145" t="s">
        <v>83</v>
      </c>
      <c r="F324" s="145" t="s">
        <v>82</v>
      </c>
      <c r="G324" s="145" t="s">
        <v>81</v>
      </c>
      <c r="H324" s="147" t="s">
        <v>80</v>
      </c>
    </row>
    <row r="325" spans="1:8" x14ac:dyDescent="0.25">
      <c r="A325" s="61"/>
      <c r="B325" s="62"/>
      <c r="C325" s="128">
        <v>19</v>
      </c>
      <c r="D325" s="128" t="s">
        <v>121</v>
      </c>
      <c r="E325" s="128">
        <v>21</v>
      </c>
      <c r="F325" s="129">
        <v>7.3</v>
      </c>
      <c r="G325" s="130">
        <v>0</v>
      </c>
      <c r="H325" s="131">
        <f t="shared" ref="H325:H326" si="22">ROUND(E325*F325*(1-G325),2)</f>
        <v>153.30000000000001</v>
      </c>
    </row>
    <row r="326" spans="1:8" x14ac:dyDescent="0.25">
      <c r="A326" s="61"/>
      <c r="B326" s="62"/>
      <c r="C326" s="128">
        <v>42</v>
      </c>
      <c r="D326" s="128" t="s">
        <v>120</v>
      </c>
      <c r="E326" s="128">
        <v>50</v>
      </c>
      <c r="F326" s="129">
        <v>11.2</v>
      </c>
      <c r="G326" s="130">
        <v>0</v>
      </c>
      <c r="H326" s="131">
        <f t="shared" si="22"/>
        <v>560</v>
      </c>
    </row>
    <row r="327" spans="1:8" x14ac:dyDescent="0.25">
      <c r="A327" s="61"/>
      <c r="B327" s="62"/>
      <c r="C327" s="61"/>
      <c r="D327" s="61"/>
      <c r="E327" s="61"/>
      <c r="F327" s="61"/>
      <c r="G327" s="61"/>
      <c r="H327" s="102"/>
    </row>
    <row r="328" spans="1:8" ht="15" customHeight="1" x14ac:dyDescent="0.25">
      <c r="A328" s="61"/>
      <c r="B328" s="62"/>
      <c r="C328" s="61"/>
      <c r="D328" s="61"/>
      <c r="E328" s="61"/>
      <c r="F328" s="61"/>
      <c r="G328" s="132" t="s">
        <v>77</v>
      </c>
      <c r="H328" s="133">
        <f>SUM(H325:H327)</f>
        <v>713.3</v>
      </c>
    </row>
    <row r="329" spans="1:8" x14ac:dyDescent="0.25">
      <c r="A329" s="61"/>
      <c r="B329" s="134"/>
      <c r="C329" s="135"/>
      <c r="D329" s="135"/>
      <c r="E329" s="135"/>
      <c r="F329" s="135"/>
      <c r="G329" s="135"/>
      <c r="H329" s="136"/>
    </row>
    <row r="330" spans="1:8" ht="15" customHeight="1" x14ac:dyDescent="0.25">
      <c r="A330" s="60"/>
      <c r="B330" s="142" t="s">
        <v>94</v>
      </c>
      <c r="C330" s="143"/>
      <c r="D330" s="143"/>
      <c r="E330" s="143"/>
      <c r="F330" s="143"/>
      <c r="G330" s="143"/>
      <c r="H330" s="144"/>
    </row>
    <row r="331" spans="1:8" ht="15" customHeight="1" x14ac:dyDescent="0.25">
      <c r="A331" s="60"/>
      <c r="B331" s="142"/>
      <c r="C331" s="143" t="s">
        <v>93</v>
      </c>
      <c r="D331" s="143" t="s">
        <v>92</v>
      </c>
      <c r="E331" s="143" t="s">
        <v>91</v>
      </c>
      <c r="F331" s="143" t="s">
        <v>90</v>
      </c>
      <c r="G331" s="143" t="s">
        <v>89</v>
      </c>
      <c r="H331" s="144" t="s">
        <v>88</v>
      </c>
    </row>
    <row r="332" spans="1:8" s="59" customFormat="1" x14ac:dyDescent="0.25">
      <c r="A332" s="61"/>
      <c r="B332" s="62"/>
      <c r="C332" s="61">
        <v>10475</v>
      </c>
      <c r="D332" s="61" t="s">
        <v>119</v>
      </c>
      <c r="E332" s="63">
        <v>41378</v>
      </c>
      <c r="F332" s="63">
        <v>41406</v>
      </c>
      <c r="G332" s="63">
        <v>41399</v>
      </c>
      <c r="H332" s="102" t="s">
        <v>98</v>
      </c>
    </row>
    <row r="333" spans="1:8" x14ac:dyDescent="0.25">
      <c r="A333" s="61"/>
      <c r="B333" s="62"/>
      <c r="C333" s="61"/>
      <c r="D333" s="61"/>
      <c r="E333" s="61"/>
      <c r="F333" s="61"/>
      <c r="G333" s="61"/>
      <c r="H333" s="102"/>
    </row>
    <row r="334" spans="1:8" ht="15" customHeight="1" x14ac:dyDescent="0.25">
      <c r="A334" s="64"/>
      <c r="B334" s="65"/>
      <c r="C334" s="145" t="s">
        <v>85</v>
      </c>
      <c r="D334" s="146" t="s">
        <v>84</v>
      </c>
      <c r="E334" s="145" t="s">
        <v>83</v>
      </c>
      <c r="F334" s="145" t="s">
        <v>82</v>
      </c>
      <c r="G334" s="145" t="s">
        <v>81</v>
      </c>
      <c r="H334" s="147" t="s">
        <v>80</v>
      </c>
    </row>
    <row r="335" spans="1:8" x14ac:dyDescent="0.25">
      <c r="A335" s="61"/>
      <c r="B335" s="62"/>
      <c r="C335" s="128">
        <v>31</v>
      </c>
      <c r="D335" s="128" t="s">
        <v>118</v>
      </c>
      <c r="E335" s="128">
        <v>35</v>
      </c>
      <c r="F335" s="129">
        <v>10</v>
      </c>
      <c r="G335" s="130">
        <v>0.15000000596046448</v>
      </c>
      <c r="H335" s="131">
        <f t="shared" ref="H335:H337" si="23">ROUND(E335*F335*(1-G335),2)</f>
        <v>297.5</v>
      </c>
    </row>
    <row r="336" spans="1:8" x14ac:dyDescent="0.25">
      <c r="A336" s="61"/>
      <c r="B336" s="62"/>
      <c r="C336" s="128">
        <v>66</v>
      </c>
      <c r="D336" s="128" t="s">
        <v>117</v>
      </c>
      <c r="E336" s="128">
        <v>60</v>
      </c>
      <c r="F336" s="129">
        <v>13.6</v>
      </c>
      <c r="G336" s="130">
        <v>0.15000000596046448</v>
      </c>
      <c r="H336" s="131">
        <f t="shared" si="23"/>
        <v>693.6</v>
      </c>
    </row>
    <row r="337" spans="1:8" x14ac:dyDescent="0.25">
      <c r="A337" s="61"/>
      <c r="B337" s="62"/>
      <c r="C337" s="128">
        <v>76</v>
      </c>
      <c r="D337" s="128" t="s">
        <v>116</v>
      </c>
      <c r="E337" s="128">
        <v>42</v>
      </c>
      <c r="F337" s="129">
        <v>14.4</v>
      </c>
      <c r="G337" s="130">
        <v>0.15000000596046448</v>
      </c>
      <c r="H337" s="131">
        <f t="shared" si="23"/>
        <v>514.08000000000004</v>
      </c>
    </row>
    <row r="338" spans="1:8" x14ac:dyDescent="0.25">
      <c r="A338" s="61"/>
      <c r="B338" s="62"/>
      <c r="C338" s="61"/>
      <c r="D338" s="61"/>
      <c r="E338" s="61"/>
      <c r="F338" s="61"/>
      <c r="G338" s="61"/>
      <c r="H338" s="102"/>
    </row>
    <row r="339" spans="1:8" ht="15" customHeight="1" x14ac:dyDescent="0.25">
      <c r="A339" s="61"/>
      <c r="B339" s="62"/>
      <c r="C339" s="61"/>
      <c r="D339" s="61"/>
      <c r="E339" s="61"/>
      <c r="F339" s="61"/>
      <c r="G339" s="132" t="s">
        <v>77</v>
      </c>
      <c r="H339" s="133">
        <f>SUM(H335:H338)</f>
        <v>1505.18</v>
      </c>
    </row>
    <row r="340" spans="1:8" x14ac:dyDescent="0.25">
      <c r="A340" s="61"/>
      <c r="B340" s="134"/>
      <c r="C340" s="135"/>
      <c r="D340" s="135"/>
      <c r="E340" s="135"/>
      <c r="F340" s="135"/>
      <c r="G340" s="135"/>
      <c r="H340" s="136"/>
    </row>
    <row r="341" spans="1:8" x14ac:dyDescent="0.25">
      <c r="A341" s="68"/>
      <c r="B341" s="68"/>
      <c r="C341" s="68"/>
      <c r="D341" s="68"/>
      <c r="E341" s="68"/>
      <c r="F341" s="68"/>
      <c r="G341" s="68"/>
      <c r="H341" s="94"/>
    </row>
    <row r="342" spans="1:8" s="58" customFormat="1" ht="21" customHeight="1" x14ac:dyDescent="0.25">
      <c r="A342" s="138"/>
      <c r="B342" s="138"/>
      <c r="C342" s="138" t="s">
        <v>103</v>
      </c>
      <c r="D342" s="139" t="s">
        <v>115</v>
      </c>
      <c r="E342" s="138"/>
      <c r="F342" s="138"/>
      <c r="G342" s="138" t="s">
        <v>8</v>
      </c>
      <c r="H342" s="140">
        <f>SUMIF(G344:G358,"=Subtotal:",H344:H358)</f>
        <v>2518</v>
      </c>
    </row>
    <row r="343" spans="1:8" s="58" customFormat="1" ht="21" customHeight="1" x14ac:dyDescent="0.25">
      <c r="A343" s="138"/>
      <c r="B343" s="138"/>
      <c r="C343" s="138" t="s">
        <v>102</v>
      </c>
      <c r="D343" s="139" t="s">
        <v>114</v>
      </c>
      <c r="E343" s="138"/>
      <c r="F343" s="138" t="s">
        <v>101</v>
      </c>
      <c r="G343" s="139" t="s">
        <v>113</v>
      </c>
      <c r="H343" s="141"/>
    </row>
    <row r="344" spans="1:8" ht="12.75" customHeight="1" x14ac:dyDescent="0.25">
      <c r="A344" s="68"/>
      <c r="B344" s="68"/>
      <c r="C344" s="127"/>
      <c r="D344" s="61"/>
      <c r="E344" s="61"/>
      <c r="F344" s="68"/>
      <c r="G344" s="68"/>
      <c r="H344" s="94"/>
    </row>
    <row r="345" spans="1:8" ht="15" customHeight="1" x14ac:dyDescent="0.25">
      <c r="A345" s="60"/>
      <c r="B345" s="142" t="s">
        <v>94</v>
      </c>
      <c r="C345" s="143"/>
      <c r="D345" s="143"/>
      <c r="E345" s="143"/>
      <c r="F345" s="143"/>
      <c r="G345" s="143"/>
      <c r="H345" s="144"/>
    </row>
    <row r="346" spans="1:8" ht="15" customHeight="1" x14ac:dyDescent="0.25">
      <c r="A346" s="60"/>
      <c r="B346" s="142"/>
      <c r="C346" s="143" t="s">
        <v>93</v>
      </c>
      <c r="D346" s="143" t="s">
        <v>92</v>
      </c>
      <c r="E346" s="143" t="s">
        <v>91</v>
      </c>
      <c r="F346" s="143" t="s">
        <v>90</v>
      </c>
      <c r="G346" s="143" t="s">
        <v>89</v>
      </c>
      <c r="H346" s="144" t="s">
        <v>88</v>
      </c>
    </row>
    <row r="347" spans="1:8" s="59" customFormat="1" x14ac:dyDescent="0.25">
      <c r="A347" s="61"/>
      <c r="B347" s="62"/>
      <c r="C347" s="61">
        <v>10465</v>
      </c>
      <c r="D347" s="61" t="s">
        <v>99</v>
      </c>
      <c r="E347" s="63">
        <v>41369</v>
      </c>
      <c r="F347" s="63">
        <v>41397</v>
      </c>
      <c r="G347" s="63">
        <v>41378</v>
      </c>
      <c r="H347" s="102" t="s">
        <v>105</v>
      </c>
    </row>
    <row r="348" spans="1:8" x14ac:dyDescent="0.25">
      <c r="A348" s="61"/>
      <c r="B348" s="62"/>
      <c r="C348" s="61"/>
      <c r="D348" s="61"/>
      <c r="E348" s="61"/>
      <c r="F348" s="61"/>
      <c r="G348" s="61"/>
      <c r="H348" s="102"/>
    </row>
    <row r="349" spans="1:8" ht="15" customHeight="1" x14ac:dyDescent="0.25">
      <c r="A349" s="64"/>
      <c r="B349" s="65"/>
      <c r="C349" s="145" t="s">
        <v>85</v>
      </c>
      <c r="D349" s="146" t="s">
        <v>84</v>
      </c>
      <c r="E349" s="145" t="s">
        <v>83</v>
      </c>
      <c r="F349" s="145" t="s">
        <v>82</v>
      </c>
      <c r="G349" s="145" t="s">
        <v>81</v>
      </c>
      <c r="H349" s="147" t="s">
        <v>80</v>
      </c>
    </row>
    <row r="350" spans="1:8" x14ac:dyDescent="0.25">
      <c r="A350" s="61"/>
      <c r="B350" s="62"/>
      <c r="C350" s="128">
        <v>24</v>
      </c>
      <c r="D350" s="128" t="s">
        <v>112</v>
      </c>
      <c r="E350" s="128">
        <v>25</v>
      </c>
      <c r="F350" s="129">
        <v>3.6</v>
      </c>
      <c r="G350" s="130">
        <v>0</v>
      </c>
      <c r="H350" s="131">
        <f t="shared" ref="H350:H354" si="24">ROUND(E350*F350*(1-G350),2)</f>
        <v>90</v>
      </c>
    </row>
    <row r="351" spans="1:8" x14ac:dyDescent="0.25">
      <c r="A351" s="61"/>
      <c r="B351" s="62"/>
      <c r="C351" s="128">
        <v>29</v>
      </c>
      <c r="D351" s="128" t="s">
        <v>111</v>
      </c>
      <c r="E351" s="128">
        <v>18</v>
      </c>
      <c r="F351" s="129">
        <v>99</v>
      </c>
      <c r="G351" s="130">
        <v>0.10000000149011612</v>
      </c>
      <c r="H351" s="131">
        <f t="shared" si="24"/>
        <v>1603.8</v>
      </c>
    </row>
    <row r="352" spans="1:8" x14ac:dyDescent="0.25">
      <c r="A352" s="61"/>
      <c r="B352" s="62"/>
      <c r="C352" s="128">
        <v>40</v>
      </c>
      <c r="D352" s="128" t="s">
        <v>110</v>
      </c>
      <c r="E352" s="128">
        <v>20</v>
      </c>
      <c r="F352" s="129">
        <v>14.7</v>
      </c>
      <c r="G352" s="130">
        <v>0</v>
      </c>
      <c r="H352" s="131">
        <f t="shared" si="24"/>
        <v>294</v>
      </c>
    </row>
    <row r="353" spans="1:8" x14ac:dyDescent="0.25">
      <c r="A353" s="61"/>
      <c r="B353" s="62"/>
      <c r="C353" s="128">
        <v>45</v>
      </c>
      <c r="D353" s="128" t="s">
        <v>109</v>
      </c>
      <c r="E353" s="128">
        <v>30</v>
      </c>
      <c r="F353" s="129">
        <v>7.6</v>
      </c>
      <c r="G353" s="130">
        <v>0.10000000149011612</v>
      </c>
      <c r="H353" s="131">
        <f t="shared" si="24"/>
        <v>205.2</v>
      </c>
    </row>
    <row r="354" spans="1:8" x14ac:dyDescent="0.25">
      <c r="A354" s="61"/>
      <c r="B354" s="62"/>
      <c r="C354" s="128">
        <v>50</v>
      </c>
      <c r="D354" s="128" t="s">
        <v>108</v>
      </c>
      <c r="E354" s="128">
        <v>25</v>
      </c>
      <c r="F354" s="129">
        <v>13</v>
      </c>
      <c r="G354" s="130">
        <v>0</v>
      </c>
      <c r="H354" s="131">
        <f t="shared" si="24"/>
        <v>325</v>
      </c>
    </row>
    <row r="355" spans="1:8" x14ac:dyDescent="0.25">
      <c r="A355" s="61"/>
      <c r="B355" s="62"/>
      <c r="C355" s="61"/>
      <c r="D355" s="61"/>
      <c r="E355" s="61"/>
      <c r="F355" s="61"/>
      <c r="G355" s="61"/>
      <c r="H355" s="102"/>
    </row>
    <row r="356" spans="1:8" ht="15" customHeight="1" x14ac:dyDescent="0.25">
      <c r="A356" s="61"/>
      <c r="B356" s="62"/>
      <c r="C356" s="61"/>
      <c r="D356" s="61"/>
      <c r="E356" s="61"/>
      <c r="F356" s="61"/>
      <c r="G356" s="132" t="s">
        <v>77</v>
      </c>
      <c r="H356" s="133">
        <f>SUM(H350:H355)</f>
        <v>2518</v>
      </c>
    </row>
    <row r="357" spans="1:8" x14ac:dyDescent="0.25">
      <c r="A357" s="61"/>
      <c r="B357" s="134"/>
      <c r="C357" s="135"/>
      <c r="D357" s="135"/>
      <c r="E357" s="135"/>
      <c r="F357" s="135"/>
      <c r="G357" s="135"/>
      <c r="H357" s="136"/>
    </row>
    <row r="358" spans="1:8" x14ac:dyDescent="0.25">
      <c r="A358" s="68"/>
      <c r="B358" s="68"/>
      <c r="C358" s="68"/>
      <c r="D358" s="68"/>
      <c r="E358" s="68"/>
      <c r="F358" s="68"/>
      <c r="G358" s="68"/>
      <c r="H358" s="94"/>
    </row>
    <row r="359" spans="1:8" s="58" customFormat="1" ht="21" customHeight="1" x14ac:dyDescent="0.25">
      <c r="A359" s="138"/>
      <c r="B359" s="138"/>
      <c r="C359" s="138" t="s">
        <v>103</v>
      </c>
      <c r="D359" s="139" t="s">
        <v>26</v>
      </c>
      <c r="E359" s="138"/>
      <c r="F359" s="138"/>
      <c r="G359" s="138" t="s">
        <v>8</v>
      </c>
      <c r="H359" s="140">
        <f>SUMIF(G361:G371,"=Subtotal:",H361:H371)</f>
        <v>471.2</v>
      </c>
    </row>
    <row r="360" spans="1:8" s="58" customFormat="1" ht="21" customHeight="1" x14ac:dyDescent="0.25">
      <c r="A360" s="138"/>
      <c r="B360" s="138"/>
      <c r="C360" s="138" t="s">
        <v>102</v>
      </c>
      <c r="D360" s="139" t="s">
        <v>24</v>
      </c>
      <c r="E360" s="138"/>
      <c r="F360" s="138" t="s">
        <v>101</v>
      </c>
      <c r="G360" s="139" t="s">
        <v>107</v>
      </c>
      <c r="H360" s="141"/>
    </row>
    <row r="361" spans="1:8" ht="12.75" customHeight="1" x14ac:dyDescent="0.25">
      <c r="A361" s="68"/>
      <c r="B361" s="68"/>
      <c r="C361" s="127"/>
      <c r="D361" s="61"/>
      <c r="E361" s="61"/>
      <c r="F361" s="68"/>
      <c r="G361" s="68"/>
      <c r="H361" s="94"/>
    </row>
    <row r="362" spans="1:8" ht="15" customHeight="1" x14ac:dyDescent="0.25">
      <c r="A362" s="60"/>
      <c r="B362" s="142" t="s">
        <v>94</v>
      </c>
      <c r="C362" s="143"/>
      <c r="D362" s="143"/>
      <c r="E362" s="143"/>
      <c r="F362" s="143"/>
      <c r="G362" s="143"/>
      <c r="H362" s="144"/>
    </row>
    <row r="363" spans="1:8" ht="15" customHeight="1" x14ac:dyDescent="0.25">
      <c r="A363" s="60"/>
      <c r="B363" s="142"/>
      <c r="C363" s="143" t="s">
        <v>93</v>
      </c>
      <c r="D363" s="143" t="s">
        <v>92</v>
      </c>
      <c r="E363" s="143" t="s">
        <v>91</v>
      </c>
      <c r="F363" s="143" t="s">
        <v>90</v>
      </c>
      <c r="G363" s="143" t="s">
        <v>89</v>
      </c>
      <c r="H363" s="144" t="s">
        <v>88</v>
      </c>
    </row>
    <row r="364" spans="1:8" s="59" customFormat="1" x14ac:dyDescent="0.25">
      <c r="A364" s="61"/>
      <c r="B364" s="62"/>
      <c r="C364" s="61">
        <v>10478</v>
      </c>
      <c r="D364" s="61" t="s">
        <v>106</v>
      </c>
      <c r="E364" s="63">
        <v>41382</v>
      </c>
      <c r="F364" s="63">
        <v>41396</v>
      </c>
      <c r="G364" s="63">
        <v>41390</v>
      </c>
      <c r="H364" s="102" t="s">
        <v>105</v>
      </c>
    </row>
    <row r="365" spans="1:8" x14ac:dyDescent="0.25">
      <c r="A365" s="61"/>
      <c r="B365" s="62"/>
      <c r="C365" s="61"/>
      <c r="D365" s="61"/>
      <c r="E365" s="61"/>
      <c r="F365" s="61"/>
      <c r="G365" s="61"/>
      <c r="H365" s="102"/>
    </row>
    <row r="366" spans="1:8" ht="15" customHeight="1" x14ac:dyDescent="0.25">
      <c r="A366" s="64"/>
      <c r="B366" s="65"/>
      <c r="C366" s="145" t="s">
        <v>85</v>
      </c>
      <c r="D366" s="146" t="s">
        <v>84</v>
      </c>
      <c r="E366" s="145" t="s">
        <v>83</v>
      </c>
      <c r="F366" s="145" t="s">
        <v>82</v>
      </c>
      <c r="G366" s="145" t="s">
        <v>81</v>
      </c>
      <c r="H366" s="147" t="s">
        <v>80</v>
      </c>
    </row>
    <row r="367" spans="1:8" x14ac:dyDescent="0.25">
      <c r="A367" s="61"/>
      <c r="B367" s="62"/>
      <c r="C367" s="128">
        <v>10</v>
      </c>
      <c r="D367" s="128" t="s">
        <v>104</v>
      </c>
      <c r="E367" s="128">
        <v>20</v>
      </c>
      <c r="F367" s="129">
        <v>24.8</v>
      </c>
      <c r="G367" s="130">
        <v>5.000000074505806E-2</v>
      </c>
      <c r="H367" s="131">
        <f t="shared" ref="H367" si="25">ROUND(E367*F367*(1-G367),2)</f>
        <v>471.2</v>
      </c>
    </row>
    <row r="368" spans="1:8" x14ac:dyDescent="0.25">
      <c r="A368" s="61"/>
      <c r="B368" s="62"/>
      <c r="C368" s="61"/>
      <c r="D368" s="61"/>
      <c r="E368" s="61"/>
      <c r="F368" s="61"/>
      <c r="G368" s="61"/>
      <c r="H368" s="102"/>
    </row>
    <row r="369" spans="1:8" ht="15" customHeight="1" x14ac:dyDescent="0.25">
      <c r="A369" s="61"/>
      <c r="B369" s="62"/>
      <c r="C369" s="61"/>
      <c r="D369" s="61"/>
      <c r="E369" s="61"/>
      <c r="F369" s="61"/>
      <c r="G369" s="132" t="s">
        <v>77</v>
      </c>
      <c r="H369" s="133">
        <f>SUM(H367:H368)</f>
        <v>471.2</v>
      </c>
    </row>
    <row r="370" spans="1:8" x14ac:dyDescent="0.25">
      <c r="A370" s="61"/>
      <c r="B370" s="134"/>
      <c r="C370" s="135"/>
      <c r="D370" s="135"/>
      <c r="E370" s="135"/>
      <c r="F370" s="135"/>
      <c r="G370" s="135"/>
      <c r="H370" s="136"/>
    </row>
    <row r="371" spans="1:8" x14ac:dyDescent="0.25">
      <c r="A371" s="68"/>
      <c r="B371" s="68"/>
      <c r="C371" s="68"/>
      <c r="D371" s="68"/>
      <c r="E371" s="68"/>
      <c r="F371" s="68"/>
      <c r="G371" s="68"/>
      <c r="H371" s="94"/>
    </row>
    <row r="372" spans="1:8" s="58" customFormat="1" ht="21" customHeight="1" x14ac:dyDescent="0.25">
      <c r="A372" s="138"/>
      <c r="B372" s="138"/>
      <c r="C372" s="138" t="s">
        <v>103</v>
      </c>
      <c r="D372" s="139" t="s">
        <v>22</v>
      </c>
      <c r="E372" s="138"/>
      <c r="F372" s="138"/>
      <c r="G372" s="138" t="s">
        <v>8</v>
      </c>
      <c r="H372" s="140">
        <f>SUMIF(G374:G396,"=Subtotal:",H374:H396)</f>
        <v>1625.4699999999998</v>
      </c>
    </row>
    <row r="373" spans="1:8" s="58" customFormat="1" ht="21" customHeight="1" x14ac:dyDescent="0.25">
      <c r="A373" s="138"/>
      <c r="B373" s="138"/>
      <c r="C373" s="138" t="s">
        <v>102</v>
      </c>
      <c r="D373" s="139" t="s">
        <v>20</v>
      </c>
      <c r="E373" s="138"/>
      <c r="F373" s="138" t="s">
        <v>101</v>
      </c>
      <c r="G373" s="139" t="s">
        <v>100</v>
      </c>
      <c r="H373" s="141"/>
    </row>
    <row r="374" spans="1:8" ht="12.75" customHeight="1" x14ac:dyDescent="0.25">
      <c r="A374" s="68"/>
      <c r="B374" s="68"/>
      <c r="C374" s="127"/>
      <c r="D374" s="61"/>
      <c r="E374" s="61"/>
      <c r="F374" s="68"/>
      <c r="G374" s="68"/>
      <c r="H374" s="94"/>
    </row>
    <row r="375" spans="1:8" ht="15" customHeight="1" x14ac:dyDescent="0.25">
      <c r="A375" s="60"/>
      <c r="B375" s="142" t="s">
        <v>94</v>
      </c>
      <c r="C375" s="143"/>
      <c r="D375" s="143"/>
      <c r="E375" s="143"/>
      <c r="F375" s="143"/>
      <c r="G375" s="143"/>
      <c r="H375" s="144"/>
    </row>
    <row r="376" spans="1:8" ht="15" customHeight="1" x14ac:dyDescent="0.25">
      <c r="A376" s="60"/>
      <c r="B376" s="142"/>
      <c r="C376" s="143" t="s">
        <v>93</v>
      </c>
      <c r="D376" s="143" t="s">
        <v>92</v>
      </c>
      <c r="E376" s="143" t="s">
        <v>91</v>
      </c>
      <c r="F376" s="143" t="s">
        <v>90</v>
      </c>
      <c r="G376" s="143" t="s">
        <v>89</v>
      </c>
      <c r="H376" s="144" t="s">
        <v>88</v>
      </c>
    </row>
    <row r="377" spans="1:8" s="59" customFormat="1" x14ac:dyDescent="0.25">
      <c r="A377" s="61"/>
      <c r="B377" s="62"/>
      <c r="C377" s="61">
        <v>10469</v>
      </c>
      <c r="D377" s="61" t="s">
        <v>99</v>
      </c>
      <c r="E377" s="63">
        <v>41374</v>
      </c>
      <c r="F377" s="63">
        <v>41402</v>
      </c>
      <c r="G377" s="63">
        <v>41378</v>
      </c>
      <c r="H377" s="102" t="s">
        <v>98</v>
      </c>
    </row>
    <row r="378" spans="1:8" x14ac:dyDescent="0.25">
      <c r="A378" s="61"/>
      <c r="B378" s="62"/>
      <c r="C378" s="61"/>
      <c r="D378" s="61"/>
      <c r="E378" s="61"/>
      <c r="F378" s="61"/>
      <c r="G378" s="61"/>
      <c r="H378" s="102"/>
    </row>
    <row r="379" spans="1:8" ht="15" customHeight="1" x14ac:dyDescent="0.25">
      <c r="A379" s="64"/>
      <c r="B379" s="65"/>
      <c r="C379" s="145" t="s">
        <v>85</v>
      </c>
      <c r="D379" s="146" t="s">
        <v>84</v>
      </c>
      <c r="E379" s="145" t="s">
        <v>83</v>
      </c>
      <c r="F379" s="145" t="s">
        <v>82</v>
      </c>
      <c r="G379" s="145" t="s">
        <v>81</v>
      </c>
      <c r="H379" s="147" t="s">
        <v>80</v>
      </c>
    </row>
    <row r="380" spans="1:8" x14ac:dyDescent="0.25">
      <c r="A380" s="61"/>
      <c r="B380" s="62"/>
      <c r="C380" s="128">
        <v>2</v>
      </c>
      <c r="D380" s="128" t="s">
        <v>97</v>
      </c>
      <c r="E380" s="128">
        <v>40</v>
      </c>
      <c r="F380" s="129">
        <v>15.2</v>
      </c>
      <c r="G380" s="130">
        <v>0.15000000596046448</v>
      </c>
      <c r="H380" s="131">
        <f t="shared" ref="H380:H382" si="26">ROUND(E380*F380*(1-G380),2)</f>
        <v>516.79999999999995</v>
      </c>
    </row>
    <row r="381" spans="1:8" x14ac:dyDescent="0.25">
      <c r="A381" s="61"/>
      <c r="B381" s="62"/>
      <c r="C381" s="128">
        <v>16</v>
      </c>
      <c r="D381" s="128" t="s">
        <v>96</v>
      </c>
      <c r="E381" s="128">
        <v>35</v>
      </c>
      <c r="F381" s="129">
        <v>13.9</v>
      </c>
      <c r="G381" s="130">
        <v>0.15000000596046448</v>
      </c>
      <c r="H381" s="131">
        <f t="shared" si="26"/>
        <v>413.52</v>
      </c>
    </row>
    <row r="382" spans="1:8" x14ac:dyDescent="0.25">
      <c r="A382" s="61"/>
      <c r="B382" s="62"/>
      <c r="C382" s="128">
        <v>44</v>
      </c>
      <c r="D382" s="128" t="s">
        <v>95</v>
      </c>
      <c r="E382" s="128">
        <v>2</v>
      </c>
      <c r="F382" s="129">
        <v>15.5</v>
      </c>
      <c r="G382" s="130">
        <v>0.15000000596046448</v>
      </c>
      <c r="H382" s="131">
        <f t="shared" si="26"/>
        <v>26.35</v>
      </c>
    </row>
    <row r="383" spans="1:8" x14ac:dyDescent="0.25">
      <c r="A383" s="61"/>
      <c r="B383" s="62"/>
      <c r="C383" s="61"/>
      <c r="D383" s="61"/>
      <c r="E383" s="61"/>
      <c r="F383" s="61"/>
      <c r="G383" s="61"/>
      <c r="H383" s="102"/>
    </row>
    <row r="384" spans="1:8" ht="15" customHeight="1" x14ac:dyDescent="0.25">
      <c r="A384" s="61"/>
      <c r="B384" s="62"/>
      <c r="C384" s="61"/>
      <c r="D384" s="61"/>
      <c r="E384" s="61"/>
      <c r="F384" s="61"/>
      <c r="G384" s="132" t="s">
        <v>77</v>
      </c>
      <c r="H384" s="133">
        <f>SUM(H380:H383)</f>
        <v>956.67</v>
      </c>
    </row>
    <row r="385" spans="1:8" x14ac:dyDescent="0.25">
      <c r="A385" s="61"/>
      <c r="B385" s="134"/>
      <c r="C385" s="135"/>
      <c r="D385" s="135"/>
      <c r="E385" s="135"/>
      <c r="F385" s="135"/>
      <c r="G385" s="135"/>
      <c r="H385" s="136"/>
    </row>
    <row r="386" spans="1:8" ht="15" customHeight="1" x14ac:dyDescent="0.25">
      <c r="A386" s="60"/>
      <c r="B386" s="142" t="s">
        <v>94</v>
      </c>
      <c r="C386" s="143"/>
      <c r="D386" s="143"/>
      <c r="E386" s="143"/>
      <c r="F386" s="143"/>
      <c r="G386" s="143"/>
      <c r="H386" s="144"/>
    </row>
    <row r="387" spans="1:8" ht="15" customHeight="1" x14ac:dyDescent="0.25">
      <c r="A387" s="60"/>
      <c r="B387" s="142"/>
      <c r="C387" s="143" t="s">
        <v>93</v>
      </c>
      <c r="D387" s="143" t="s">
        <v>92</v>
      </c>
      <c r="E387" s="143" t="s">
        <v>91</v>
      </c>
      <c r="F387" s="143" t="s">
        <v>90</v>
      </c>
      <c r="G387" s="143" t="s">
        <v>89</v>
      </c>
      <c r="H387" s="144" t="s">
        <v>88</v>
      </c>
    </row>
    <row r="388" spans="1:8" s="59" customFormat="1" x14ac:dyDescent="0.25">
      <c r="A388" s="61"/>
      <c r="B388" s="62"/>
      <c r="C388" s="61">
        <v>10483</v>
      </c>
      <c r="D388" s="61" t="s">
        <v>87</v>
      </c>
      <c r="E388" s="63">
        <v>41388</v>
      </c>
      <c r="F388" s="63">
        <v>41416</v>
      </c>
      <c r="G388" s="63">
        <v>41420</v>
      </c>
      <c r="H388" s="102" t="s">
        <v>86</v>
      </c>
    </row>
    <row r="389" spans="1:8" x14ac:dyDescent="0.25">
      <c r="A389" s="61"/>
      <c r="B389" s="62"/>
      <c r="C389" s="61"/>
      <c r="D389" s="61"/>
      <c r="E389" s="61"/>
      <c r="F389" s="61"/>
      <c r="G389" s="61"/>
      <c r="H389" s="102"/>
    </row>
    <row r="390" spans="1:8" ht="15" customHeight="1" x14ac:dyDescent="0.25">
      <c r="A390" s="64"/>
      <c r="B390" s="65"/>
      <c r="C390" s="145" t="s">
        <v>85</v>
      </c>
      <c r="D390" s="146" t="s">
        <v>84</v>
      </c>
      <c r="E390" s="145" t="s">
        <v>83</v>
      </c>
      <c r="F390" s="145" t="s">
        <v>82</v>
      </c>
      <c r="G390" s="145" t="s">
        <v>81</v>
      </c>
      <c r="H390" s="147" t="s">
        <v>80</v>
      </c>
    </row>
    <row r="391" spans="1:8" x14ac:dyDescent="0.25">
      <c r="A391" s="61"/>
      <c r="B391" s="62"/>
      <c r="C391" s="128">
        <v>34</v>
      </c>
      <c r="D391" s="128" t="s">
        <v>79</v>
      </c>
      <c r="E391" s="128">
        <v>35</v>
      </c>
      <c r="F391" s="129">
        <v>11.2</v>
      </c>
      <c r="G391" s="130">
        <v>5.000000074505806E-2</v>
      </c>
      <c r="H391" s="131">
        <f t="shared" ref="H391:H392" si="27">ROUND(E391*F391*(1-G391),2)</f>
        <v>372.4</v>
      </c>
    </row>
    <row r="392" spans="1:8" x14ac:dyDescent="0.25">
      <c r="A392" s="61"/>
      <c r="B392" s="62"/>
      <c r="C392" s="128">
        <v>77</v>
      </c>
      <c r="D392" s="128" t="s">
        <v>78</v>
      </c>
      <c r="E392" s="128">
        <v>30</v>
      </c>
      <c r="F392" s="129">
        <v>10.4</v>
      </c>
      <c r="G392" s="130">
        <v>5.000000074505806E-2</v>
      </c>
      <c r="H392" s="131">
        <f t="shared" si="27"/>
        <v>296.39999999999998</v>
      </c>
    </row>
    <row r="393" spans="1:8" x14ac:dyDescent="0.25">
      <c r="A393" s="61"/>
      <c r="B393" s="62"/>
      <c r="C393" s="61"/>
      <c r="D393" s="61"/>
      <c r="E393" s="61"/>
      <c r="F393" s="61"/>
      <c r="G393" s="61"/>
      <c r="H393" s="102"/>
    </row>
    <row r="394" spans="1:8" ht="15" customHeight="1" x14ac:dyDescent="0.25">
      <c r="A394" s="61"/>
      <c r="B394" s="62"/>
      <c r="C394" s="61"/>
      <c r="D394" s="61"/>
      <c r="E394" s="61"/>
      <c r="F394" s="61"/>
      <c r="G394" s="132" t="s">
        <v>77</v>
      </c>
      <c r="H394" s="133">
        <f>SUM(H391:H393)</f>
        <v>668.8</v>
      </c>
    </row>
    <row r="395" spans="1:8" x14ac:dyDescent="0.25">
      <c r="A395" s="59"/>
      <c r="B395" s="66"/>
      <c r="C395" s="67"/>
      <c r="D395" s="67"/>
      <c r="E395" s="67"/>
      <c r="F395" s="67"/>
      <c r="G395" s="67"/>
      <c r="H395" s="103"/>
    </row>
  </sheetData>
  <pageMargins left="0.74803149606299213" right="0.74803149606299213" top="0.98425196850393704" bottom="0.98425196850393704" header="0.51181102362204722" footer="0.51181102362204722"/>
  <pageSetup paperSize="9" orientation="portrait" r:id="rId1"/>
  <headerFooter alignWithMargins="0">
    <oddFooter>&amp;L&amp;G Copyright © 2004 LJZsoft Corporation. All rights reserved.</oddFooter>
  </headerFooter>
  <rowBreaks count="23" manualBreakCount="23">
    <brk id="19" max="16383" man="1"/>
    <brk id="44" max="16383" man="1"/>
    <brk id="58" max="16383" man="1"/>
    <brk id="72" max="16383" man="1"/>
    <brk id="86" max="16383" man="1"/>
    <brk id="100" max="16383" man="1"/>
    <brk id="116" max="16383" man="1"/>
    <brk id="141" max="16383" man="1"/>
    <brk id="155" max="16383" man="1"/>
    <brk id="169" max="16383" man="1"/>
    <brk id="182" max="16383" man="1"/>
    <brk id="198" max="16383" man="1"/>
    <brk id="212" max="16383" man="1"/>
    <brk id="228" max="16383" man="1"/>
    <brk id="242" max="16383" man="1"/>
    <brk id="257" max="16383" man="1"/>
    <brk id="272" max="16383" man="1"/>
    <brk id="288" max="16383" man="1"/>
    <brk id="302" max="16383" man="1"/>
    <brk id="316" max="16383" man="1"/>
    <brk id="341" max="16383" man="1"/>
    <brk id="358" max="16383" man="1"/>
    <brk id="371"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52"/>
  <sheetViews>
    <sheetView workbookViewId="0"/>
  </sheetViews>
  <sheetFormatPr baseColWidth="10" defaultColWidth="11.42578125" defaultRowHeight="15" x14ac:dyDescent="0.2"/>
  <cols>
    <col min="1" max="1" width="4.7109375" style="7" customWidth="1"/>
    <col min="2" max="2" width="27.5703125" style="7" customWidth="1"/>
    <col min="3" max="3" width="11.140625" style="110" customWidth="1"/>
    <col min="4" max="4" width="15.5703125" style="100" customWidth="1"/>
    <col min="5" max="5" width="11.140625" style="110" customWidth="1"/>
    <col min="6" max="6" width="15.5703125" style="100" customWidth="1"/>
    <col min="7" max="7" width="5.28515625" style="7" customWidth="1"/>
    <col min="8" max="8" width="11.42578125" style="7"/>
    <col min="9" max="9" width="5.140625" style="7" customWidth="1"/>
    <col min="10" max="10" width="29.28515625" style="7" customWidth="1"/>
    <col min="11" max="11" width="10.140625" style="7" customWidth="1"/>
    <col min="12" max="12" width="15.5703125" style="7" customWidth="1"/>
    <col min="13" max="13" width="10.140625" style="7" customWidth="1"/>
    <col min="14" max="14" width="15.5703125" style="7" customWidth="1"/>
    <col min="15" max="16384" width="11.42578125" style="7"/>
  </cols>
  <sheetData>
    <row r="1" spans="1:8" s="1" customFormat="1" ht="37.5" customHeight="1" thickBot="1" x14ac:dyDescent="0.3">
      <c r="A1" s="33" t="s">
        <v>349</v>
      </c>
      <c r="B1" s="34"/>
      <c r="C1" s="105"/>
      <c r="D1" s="96"/>
      <c r="E1" s="105"/>
      <c r="F1" s="96"/>
      <c r="G1" s="10"/>
      <c r="H1" s="10"/>
    </row>
    <row r="2" spans="1:8" s="1" customFormat="1" ht="12.75" customHeight="1" x14ac:dyDescent="0.25">
      <c r="A2" s="5"/>
      <c r="B2" s="5"/>
      <c r="C2" s="106"/>
      <c r="D2" s="94"/>
      <c r="E2" s="106"/>
      <c r="F2" s="94"/>
    </row>
    <row r="3" spans="1:8" s="1" customFormat="1" ht="12.75" customHeight="1" x14ac:dyDescent="0.25">
      <c r="A3" s="5"/>
      <c r="B3" s="5"/>
      <c r="C3" s="106"/>
      <c r="D3" s="94"/>
      <c r="E3" s="106"/>
      <c r="F3" s="94"/>
    </row>
    <row r="4" spans="1:8" x14ac:dyDescent="0.2">
      <c r="A4" s="36"/>
      <c r="B4" s="36"/>
      <c r="C4" s="107"/>
      <c r="D4" s="97"/>
      <c r="E4" s="107"/>
      <c r="F4" s="97"/>
    </row>
    <row r="5" spans="1:8" ht="15.75" customHeight="1" x14ac:dyDescent="0.25">
      <c r="A5" s="36"/>
      <c r="B5" s="252" t="s">
        <v>310</v>
      </c>
      <c r="C5" s="253" t="s">
        <v>347</v>
      </c>
      <c r="D5" s="253"/>
      <c r="E5" s="253" t="s">
        <v>346</v>
      </c>
      <c r="F5" s="253"/>
    </row>
    <row r="6" spans="1:8" ht="15.75" x14ac:dyDescent="0.25">
      <c r="A6" s="36"/>
      <c r="B6" s="252"/>
      <c r="C6" s="150" t="s">
        <v>309</v>
      </c>
      <c r="D6" s="251" t="s">
        <v>304</v>
      </c>
      <c r="E6" s="150" t="s">
        <v>309</v>
      </c>
      <c r="F6" s="251" t="s">
        <v>304</v>
      </c>
    </row>
    <row r="7" spans="1:8" x14ac:dyDescent="0.2">
      <c r="A7" s="36"/>
      <c r="B7" s="148" t="s">
        <v>299</v>
      </c>
      <c r="C7" s="50">
        <v>925</v>
      </c>
      <c r="D7" s="48">
        <v>27703.750000000015</v>
      </c>
      <c r="E7" s="50">
        <v>834</v>
      </c>
      <c r="F7" s="48">
        <v>34599.15</v>
      </c>
    </row>
    <row r="8" spans="1:8" x14ac:dyDescent="0.2">
      <c r="A8" s="36"/>
      <c r="B8" s="148" t="s">
        <v>287</v>
      </c>
      <c r="C8" s="50">
        <v>378</v>
      </c>
      <c r="D8" s="48">
        <v>10773.27</v>
      </c>
      <c r="E8" s="50">
        <v>289</v>
      </c>
      <c r="F8" s="48">
        <v>6293.97</v>
      </c>
    </row>
    <row r="9" spans="1:8" x14ac:dyDescent="0.2">
      <c r="A9" s="36"/>
      <c r="B9" s="148" t="s">
        <v>267</v>
      </c>
      <c r="C9" s="50">
        <v>880</v>
      </c>
      <c r="D9" s="48">
        <v>22877.18</v>
      </c>
      <c r="E9" s="50">
        <v>475</v>
      </c>
      <c r="F9" s="48">
        <v>10074.09</v>
      </c>
    </row>
    <row r="10" spans="1:8" x14ac:dyDescent="0.2">
      <c r="A10" s="36"/>
      <c r="B10" s="148" t="s">
        <v>248</v>
      </c>
      <c r="C10" s="50">
        <v>581</v>
      </c>
      <c r="D10" s="48">
        <v>13685.33</v>
      </c>
      <c r="E10" s="50">
        <v>506</v>
      </c>
      <c r="F10" s="48">
        <v>11454.5</v>
      </c>
    </row>
    <row r="11" spans="1:8" x14ac:dyDescent="0.2">
      <c r="A11" s="36"/>
      <c r="B11" s="148" t="s">
        <v>236</v>
      </c>
      <c r="C11" s="50">
        <v>189</v>
      </c>
      <c r="D11" s="48">
        <v>3325.4</v>
      </c>
      <c r="E11" s="50">
        <v>219</v>
      </c>
      <c r="F11" s="48">
        <v>4060.01</v>
      </c>
    </row>
    <row r="12" spans="1:8" x14ac:dyDescent="0.2">
      <c r="A12" s="36"/>
      <c r="B12" s="148" t="s">
        <v>226</v>
      </c>
      <c r="C12" s="50">
        <v>92</v>
      </c>
      <c r="D12" s="48">
        <v>4083.66</v>
      </c>
      <c r="E12" s="50">
        <v>344</v>
      </c>
      <c r="F12" s="48">
        <v>23334.05</v>
      </c>
    </row>
    <row r="13" spans="1:8" x14ac:dyDescent="0.2">
      <c r="A13" s="36"/>
      <c r="B13" s="148" t="s">
        <v>216</v>
      </c>
      <c r="C13" s="50">
        <v>351</v>
      </c>
      <c r="D13" s="48">
        <v>13031.2</v>
      </c>
      <c r="E13" s="50">
        <v>37</v>
      </c>
      <c r="F13" s="48">
        <v>1172.8</v>
      </c>
    </row>
    <row r="14" spans="1:8" x14ac:dyDescent="0.2">
      <c r="A14" s="36"/>
      <c r="B14" s="148" t="s">
        <v>209</v>
      </c>
      <c r="C14" s="50">
        <v>669</v>
      </c>
      <c r="D14" s="48">
        <v>9316.5499999999993</v>
      </c>
      <c r="E14" s="50">
        <v>584</v>
      </c>
      <c r="F14" s="48">
        <v>12531.12</v>
      </c>
    </row>
    <row r="15" spans="1:8" ht="15.75" x14ac:dyDescent="0.25">
      <c r="A15" s="36"/>
      <c r="B15" s="149" t="s">
        <v>308</v>
      </c>
      <c r="C15" s="51">
        <f>SUM(C7:C14)</f>
        <v>4065</v>
      </c>
      <c r="D15" s="49">
        <f>SUM(D7:D14)</f>
        <v>104796.34000000001</v>
      </c>
      <c r="E15" s="51">
        <f>SUM(E7:E14)</f>
        <v>3288</v>
      </c>
      <c r="F15" s="49">
        <f>SUM(F7:F14)</f>
        <v>103519.69</v>
      </c>
    </row>
    <row r="16" spans="1:8" x14ac:dyDescent="0.2">
      <c r="A16" s="36"/>
      <c r="B16" s="9"/>
      <c r="C16" s="108"/>
      <c r="D16" s="98"/>
      <c r="E16" s="108"/>
      <c r="F16" s="98"/>
    </row>
    <row r="17" spans="1:7" x14ac:dyDescent="0.2">
      <c r="A17" s="36"/>
      <c r="B17" s="36"/>
      <c r="C17" s="107"/>
      <c r="D17" s="97"/>
      <c r="E17" s="107"/>
      <c r="F17" s="97"/>
    </row>
    <row r="18" spans="1:7" x14ac:dyDescent="0.2">
      <c r="A18" s="36"/>
      <c r="B18" s="36"/>
      <c r="C18" s="107"/>
      <c r="D18" s="97"/>
      <c r="E18" s="107"/>
      <c r="F18" s="97"/>
    </row>
    <row r="19" spans="1:7" x14ac:dyDescent="0.2">
      <c r="A19" s="36"/>
      <c r="B19" s="36"/>
      <c r="C19" s="107"/>
      <c r="D19" s="97"/>
      <c r="E19" s="107"/>
      <c r="F19" s="97"/>
    </row>
    <row r="20" spans="1:7" ht="27" thickBot="1" x14ac:dyDescent="0.25">
      <c r="A20" s="33" t="s">
        <v>348</v>
      </c>
      <c r="B20" s="45"/>
      <c r="C20" s="105"/>
      <c r="D20" s="96"/>
      <c r="E20" s="105"/>
      <c r="F20" s="101"/>
      <c r="G20" s="1"/>
    </row>
    <row r="21" spans="1:7" x14ac:dyDescent="0.2">
      <c r="A21" s="5"/>
      <c r="B21" s="5"/>
      <c r="C21" s="106"/>
      <c r="D21" s="94"/>
      <c r="E21" s="106"/>
      <c r="F21" s="94"/>
      <c r="G21" s="1"/>
    </row>
    <row r="22" spans="1:7" x14ac:dyDescent="0.2">
      <c r="A22" s="5"/>
      <c r="B22" s="5"/>
      <c r="C22" s="106"/>
      <c r="D22" s="94"/>
      <c r="E22" s="106"/>
      <c r="F22" s="94"/>
      <c r="G22" s="1"/>
    </row>
    <row r="23" spans="1:7" x14ac:dyDescent="0.2">
      <c r="A23" s="36"/>
      <c r="B23" s="36"/>
      <c r="C23" s="107"/>
      <c r="D23" s="97"/>
      <c r="E23" s="107"/>
      <c r="F23" s="97"/>
    </row>
    <row r="24" spans="1:7" ht="15.75" customHeight="1" x14ac:dyDescent="0.25">
      <c r="A24" s="36"/>
      <c r="B24" s="252" t="s">
        <v>330</v>
      </c>
      <c r="C24" s="253" t="s">
        <v>347</v>
      </c>
      <c r="D24" s="253"/>
      <c r="E24" s="253" t="s">
        <v>346</v>
      </c>
      <c r="F24" s="253"/>
    </row>
    <row r="25" spans="1:7" ht="15.75" x14ac:dyDescent="0.25">
      <c r="A25" s="36"/>
      <c r="B25" s="252"/>
      <c r="C25" s="150" t="s">
        <v>309</v>
      </c>
      <c r="D25" s="251" t="s">
        <v>304</v>
      </c>
      <c r="E25" s="150" t="s">
        <v>309</v>
      </c>
      <c r="F25" s="251" t="s">
        <v>304</v>
      </c>
    </row>
    <row r="26" spans="1:7" x14ac:dyDescent="0.2">
      <c r="A26" s="36"/>
      <c r="B26" s="148" t="s">
        <v>329</v>
      </c>
      <c r="C26" s="50">
        <v>129</v>
      </c>
      <c r="D26" s="48">
        <v>3645.8</v>
      </c>
      <c r="E26" s="50">
        <v>47</v>
      </c>
      <c r="F26" s="48">
        <v>866.7</v>
      </c>
    </row>
    <row r="27" spans="1:7" x14ac:dyDescent="0.2">
      <c r="A27" s="36"/>
      <c r="B27" s="148" t="s">
        <v>345</v>
      </c>
      <c r="C27" s="50"/>
      <c r="D27" s="48"/>
      <c r="E27" s="50"/>
      <c r="F27" s="48"/>
    </row>
    <row r="28" spans="1:7" x14ac:dyDescent="0.2">
      <c r="A28" s="36"/>
      <c r="B28" s="148" t="s">
        <v>328</v>
      </c>
      <c r="C28" s="50">
        <v>271</v>
      </c>
      <c r="D28" s="48">
        <v>6221.5</v>
      </c>
      <c r="E28" s="50">
        <v>346</v>
      </c>
      <c r="F28" s="48">
        <v>6379.4</v>
      </c>
    </row>
    <row r="29" spans="1:7" x14ac:dyDescent="0.2">
      <c r="A29" s="36"/>
      <c r="B29" s="148" t="s">
        <v>327</v>
      </c>
      <c r="C29" s="50">
        <v>192</v>
      </c>
      <c r="D29" s="48">
        <v>3558.69</v>
      </c>
      <c r="E29" s="50">
        <v>158</v>
      </c>
      <c r="F29" s="48">
        <v>4049.5</v>
      </c>
    </row>
    <row r="30" spans="1:7" x14ac:dyDescent="0.2">
      <c r="A30" s="36"/>
      <c r="B30" s="148" t="s">
        <v>326</v>
      </c>
      <c r="C30" s="50">
        <v>334</v>
      </c>
      <c r="D30" s="48">
        <v>20360.400000000001</v>
      </c>
      <c r="E30" s="50">
        <v>506</v>
      </c>
      <c r="F30" s="48">
        <v>9617.2800000000007</v>
      </c>
    </row>
    <row r="31" spans="1:7" x14ac:dyDescent="0.2">
      <c r="A31" s="36"/>
      <c r="B31" s="148" t="s">
        <v>325</v>
      </c>
      <c r="C31" s="50">
        <v>289</v>
      </c>
      <c r="D31" s="48">
        <v>8626.33</v>
      </c>
      <c r="E31" s="50"/>
      <c r="F31" s="48"/>
    </row>
    <row r="32" spans="1:7" x14ac:dyDescent="0.2">
      <c r="A32" s="36"/>
      <c r="B32" s="148" t="s">
        <v>324</v>
      </c>
      <c r="C32" s="50">
        <v>140</v>
      </c>
      <c r="D32" s="48">
        <v>3343.5</v>
      </c>
      <c r="E32" s="50"/>
      <c r="F32" s="48"/>
    </row>
    <row r="33" spans="1:6" x14ac:dyDescent="0.2">
      <c r="A33" s="36"/>
      <c r="B33" s="148" t="s">
        <v>344</v>
      </c>
      <c r="C33" s="50"/>
      <c r="D33" s="48"/>
      <c r="E33" s="50">
        <v>82</v>
      </c>
      <c r="F33" s="48">
        <v>1401</v>
      </c>
    </row>
    <row r="34" spans="1:6" x14ac:dyDescent="0.2">
      <c r="A34" s="36"/>
      <c r="B34" s="148" t="s">
        <v>323</v>
      </c>
      <c r="C34" s="50">
        <v>251</v>
      </c>
      <c r="D34" s="48">
        <v>8026.04</v>
      </c>
      <c r="E34" s="50">
        <v>172</v>
      </c>
      <c r="F34" s="48">
        <v>3864.83</v>
      </c>
    </row>
    <row r="35" spans="1:6" x14ac:dyDescent="0.2">
      <c r="A35" s="36"/>
      <c r="B35" s="148" t="s">
        <v>322</v>
      </c>
      <c r="C35" s="50">
        <v>601</v>
      </c>
      <c r="D35" s="48">
        <v>10294.219999999999</v>
      </c>
      <c r="E35" s="50">
        <v>327</v>
      </c>
      <c r="F35" s="48">
        <v>24378.54</v>
      </c>
    </row>
    <row r="36" spans="1:6" x14ac:dyDescent="0.2">
      <c r="A36" s="36"/>
      <c r="B36" s="148" t="s">
        <v>321</v>
      </c>
      <c r="C36" s="50">
        <v>79</v>
      </c>
      <c r="D36" s="48">
        <v>2023.38</v>
      </c>
      <c r="E36" s="50">
        <v>216</v>
      </c>
      <c r="F36" s="48">
        <v>17035.79</v>
      </c>
    </row>
    <row r="37" spans="1:6" x14ac:dyDescent="0.2">
      <c r="A37" s="36"/>
      <c r="B37" s="148" t="s">
        <v>320</v>
      </c>
      <c r="C37" s="50">
        <v>83</v>
      </c>
      <c r="D37" s="48">
        <v>1307.5</v>
      </c>
      <c r="E37" s="50">
        <v>34</v>
      </c>
      <c r="F37" s="48">
        <v>663.1</v>
      </c>
    </row>
    <row r="38" spans="1:6" x14ac:dyDescent="0.2">
      <c r="A38" s="36"/>
      <c r="B38" s="148" t="s">
        <v>343</v>
      </c>
      <c r="C38" s="50"/>
      <c r="D38" s="48"/>
      <c r="E38" s="50"/>
      <c r="F38" s="48"/>
    </row>
    <row r="39" spans="1:6" x14ac:dyDescent="0.2">
      <c r="A39" s="36"/>
      <c r="B39" s="148" t="s">
        <v>319</v>
      </c>
      <c r="C39" s="50">
        <v>29</v>
      </c>
      <c r="D39" s="48">
        <v>514.4</v>
      </c>
      <c r="E39" s="50">
        <v>50</v>
      </c>
      <c r="F39" s="48">
        <v>539.5</v>
      </c>
    </row>
    <row r="40" spans="1:6" x14ac:dyDescent="0.2">
      <c r="A40" s="36"/>
      <c r="B40" s="148" t="s">
        <v>342</v>
      </c>
      <c r="C40" s="50"/>
      <c r="D40" s="48"/>
      <c r="E40" s="50"/>
      <c r="F40" s="48"/>
    </row>
    <row r="41" spans="1:6" x14ac:dyDescent="0.2">
      <c r="A41" s="36"/>
      <c r="B41" s="148" t="s">
        <v>341</v>
      </c>
      <c r="C41" s="50"/>
      <c r="D41" s="48"/>
      <c r="E41" s="50">
        <v>32</v>
      </c>
      <c r="F41" s="48">
        <v>670</v>
      </c>
    </row>
    <row r="42" spans="1:6" x14ac:dyDescent="0.2">
      <c r="A42" s="36"/>
      <c r="B42" s="148" t="s">
        <v>340</v>
      </c>
      <c r="C42" s="50"/>
      <c r="D42" s="48"/>
      <c r="E42" s="50">
        <v>20</v>
      </c>
      <c r="F42" s="48">
        <v>587.5</v>
      </c>
    </row>
    <row r="43" spans="1:6" x14ac:dyDescent="0.2">
      <c r="A43" s="36"/>
      <c r="B43" s="148" t="s">
        <v>318</v>
      </c>
      <c r="C43" s="207">
        <v>2</v>
      </c>
      <c r="D43" s="48">
        <v>57.8</v>
      </c>
      <c r="E43" s="207"/>
      <c r="F43" s="48">
        <v>57.8</v>
      </c>
    </row>
    <row r="44" spans="1:6" x14ac:dyDescent="0.2">
      <c r="A44" s="36"/>
      <c r="B44" s="148" t="s">
        <v>339</v>
      </c>
      <c r="C44" s="50"/>
      <c r="D44" s="48"/>
      <c r="E44" s="50"/>
      <c r="F44" s="48"/>
    </row>
    <row r="45" spans="1:6" x14ac:dyDescent="0.2">
      <c r="A45" s="36"/>
      <c r="B45" s="148" t="s">
        <v>317</v>
      </c>
      <c r="C45" s="50">
        <v>114</v>
      </c>
      <c r="D45" s="48">
        <v>3089.64</v>
      </c>
      <c r="E45" s="50">
        <v>156</v>
      </c>
      <c r="F45" s="48">
        <v>3901.46</v>
      </c>
    </row>
    <row r="46" spans="1:6" x14ac:dyDescent="0.2">
      <c r="A46" s="36"/>
      <c r="B46" s="148" t="s">
        <v>316</v>
      </c>
      <c r="C46" s="50">
        <v>198</v>
      </c>
      <c r="D46" s="48">
        <v>4391.1000000000004</v>
      </c>
      <c r="E46" s="50">
        <v>274</v>
      </c>
      <c r="F46" s="48">
        <v>4169.18</v>
      </c>
    </row>
    <row r="47" spans="1:6" x14ac:dyDescent="0.2">
      <c r="A47" s="36"/>
      <c r="B47" s="148" t="s">
        <v>315</v>
      </c>
      <c r="C47" s="50">
        <v>175</v>
      </c>
      <c r="D47" s="48">
        <v>2356.41</v>
      </c>
      <c r="E47" s="50"/>
      <c r="F47" s="48"/>
    </row>
    <row r="48" spans="1:6" x14ac:dyDescent="0.2">
      <c r="A48" s="36"/>
      <c r="B48" s="148" t="s">
        <v>314</v>
      </c>
      <c r="C48" s="50">
        <v>297</v>
      </c>
      <c r="D48" s="48">
        <v>9454.85</v>
      </c>
      <c r="E48" s="50">
        <v>139</v>
      </c>
      <c r="F48" s="48">
        <v>1912</v>
      </c>
    </row>
    <row r="49" spans="1:6" x14ac:dyDescent="0.2">
      <c r="A49" s="36"/>
      <c r="B49" s="148" t="s">
        <v>313</v>
      </c>
      <c r="C49" s="50">
        <v>574</v>
      </c>
      <c r="D49" s="48">
        <v>11860.2</v>
      </c>
      <c r="E49" s="50">
        <v>629</v>
      </c>
      <c r="F49" s="48">
        <v>21985.86</v>
      </c>
    </row>
    <row r="50" spans="1:6" x14ac:dyDescent="0.2">
      <c r="A50" s="36"/>
      <c r="B50" s="148" t="s">
        <v>312</v>
      </c>
      <c r="C50" s="50">
        <v>307</v>
      </c>
      <c r="D50" s="48">
        <v>5722.38</v>
      </c>
      <c r="E50" s="50">
        <v>100</v>
      </c>
      <c r="F50" s="48">
        <v>1498.05</v>
      </c>
    </row>
    <row r="51" spans="1:6" ht="15.75" x14ac:dyDescent="0.25">
      <c r="A51" s="36"/>
      <c r="B51" s="149" t="s">
        <v>308</v>
      </c>
      <c r="C51" s="51">
        <f>SUM(C26:C50)</f>
        <v>4065</v>
      </c>
      <c r="D51" s="49">
        <f>SUM(D26:D50)</f>
        <v>104854.14000000001</v>
      </c>
      <c r="E51" s="51">
        <f>SUM(E26:E50)</f>
        <v>3288</v>
      </c>
      <c r="F51" s="49">
        <f>SUM(F26:F50)</f>
        <v>103577.49000000002</v>
      </c>
    </row>
    <row r="52" spans="1:6" x14ac:dyDescent="0.2">
      <c r="B52" s="8"/>
      <c r="C52" s="109"/>
      <c r="D52" s="99"/>
      <c r="E52" s="109"/>
      <c r="F52" s="99"/>
    </row>
  </sheetData>
  <mergeCells count="6">
    <mergeCell ref="B5:B6"/>
    <mergeCell ref="C5:D5"/>
    <mergeCell ref="E5:F5"/>
    <mergeCell ref="B24:B25"/>
    <mergeCell ref="C24:D24"/>
    <mergeCell ref="E24:F24"/>
  </mergeCells>
  <pageMargins left="0.78740157499999996" right="0.78740157499999996" top="0.984251969" bottom="1.2" header="0.5" footer="0.5"/>
  <pageSetup paperSize="9" orientation="portrait" r:id="rId1"/>
  <headerFooter alignWithMargins="0">
    <oddFooter>&amp;L&amp;G Copyright © 2004 LJZsoft Corporation. All rights reserved.</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14</vt:i4>
      </vt:variant>
    </vt:vector>
  </HeadingPairs>
  <TitlesOfParts>
    <vt:vector size="29" baseType="lpstr">
      <vt:lpstr>Customer List</vt:lpstr>
      <vt:lpstr>Customer Profile</vt:lpstr>
      <vt:lpstr>Customers by Countries</vt:lpstr>
      <vt:lpstr>Sales Summery</vt:lpstr>
      <vt:lpstr>Sales by Categories</vt:lpstr>
      <vt:lpstr>Sales by Countries</vt:lpstr>
      <vt:lpstr>Sales by Categories by Products</vt:lpstr>
      <vt:lpstr>Sales Detail</vt:lpstr>
      <vt:lpstr>Compare with Last Month</vt:lpstr>
      <vt:lpstr>Invoice</vt:lpstr>
      <vt:lpstr>Product Catalog</vt:lpstr>
      <vt:lpstr>Account Statement</vt:lpstr>
      <vt:lpstr>Employee Profile</vt:lpstr>
      <vt:lpstr>Top 5 Employees for Sales</vt:lpstr>
      <vt:lpstr>Status of Current Activities</vt:lpstr>
      <vt:lpstr>'Account Statement'!Drucktitel</vt:lpstr>
      <vt:lpstr>'Compare with Last Month'!Drucktitel</vt:lpstr>
      <vt:lpstr>'Customer List'!Drucktitel</vt:lpstr>
      <vt:lpstr>'Customer Profile'!Drucktitel</vt:lpstr>
      <vt:lpstr>'Customers by Countries'!Drucktitel</vt:lpstr>
      <vt:lpstr>'Employee Profile'!Drucktitel</vt:lpstr>
      <vt:lpstr>Invoice!Drucktitel</vt:lpstr>
      <vt:lpstr>'Product Catalog'!Drucktitel</vt:lpstr>
      <vt:lpstr>'Sales by Categories'!Drucktitel</vt:lpstr>
      <vt:lpstr>'Sales by Categories by Products'!Drucktitel</vt:lpstr>
      <vt:lpstr>'Sales by Countries'!Drucktitel</vt:lpstr>
      <vt:lpstr>'Sales Detail'!Drucktitel</vt:lpstr>
      <vt:lpstr>'Sales Summery'!Drucktitel</vt:lpstr>
      <vt:lpstr>'Top 5 Employees for Sales'!Drucktitel</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Wood</dc:creator>
  <cp:lastModifiedBy>Thomas Struebi</cp:lastModifiedBy>
  <dcterms:created xsi:type="dcterms:W3CDTF">2013-08-13T09:22:32Z</dcterms:created>
  <dcterms:modified xsi:type="dcterms:W3CDTF">2014-12-03T12:41:07Z</dcterms:modified>
</cp:coreProperties>
</file>